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2540" firstSheet="1" activeTab="1"/>
  </bookViews>
  <sheets>
    <sheet name="CDKOHSL" sheetId="1" state="hidden" r:id="rId1"/>
    <sheet name="说明" sheetId="2" r:id="rId2"/>
    <sheet name="100章" sheetId="3" r:id="rId3"/>
    <sheet name="200章" sheetId="4" r:id="rId4"/>
    <sheet name="300章" sheetId="5" r:id="rId5"/>
    <sheet name="400章" sheetId="6" r:id="rId6"/>
    <sheet name="600章" sheetId="7" r:id="rId7"/>
    <sheet name="700章" sheetId="8" r:id="rId8"/>
    <sheet name="暂估价" sheetId="9" r:id="rId9"/>
    <sheet name="汇总表" sheetId="10" r:id="rId10"/>
  </sheets>
  <definedNames>
    <definedName name="_xlnm.Print_Area" localSheetId="2">'100章'!$A$1:$F$30</definedName>
    <definedName name="_xlnm.Print_Titles" localSheetId="2">'100章'!$2:$5</definedName>
    <definedName name="_xlnm.Print_Titles" localSheetId="3">'200章'!$1:$4</definedName>
    <definedName name="_xlnm.Print_Titles" localSheetId="4">'300章'!$1:$4</definedName>
    <definedName name="_xlnm.Print_Titles" localSheetId="5">'400章'!$1:$4</definedName>
    <definedName name="_xlnm.Print_Titles" localSheetId="6">'600章'!$1:$4</definedName>
    <definedName name="_xlnm.Print_Titles" localSheetId="7">'700章'!$1:$4</definedName>
  </definedNames>
  <calcPr fullCalcOnLoad="1" fullPrecision="0"/>
</workbook>
</file>

<file path=xl/sharedStrings.xml><?xml version="1.0" encoding="utf-8"?>
<sst xmlns="http://schemas.openxmlformats.org/spreadsheetml/2006/main" count="1256" uniqueCount="691">
  <si>
    <t>总额</t>
  </si>
  <si>
    <t>102-2</t>
  </si>
  <si>
    <t>103-4</t>
  </si>
  <si>
    <t>103-5</t>
  </si>
  <si>
    <t>103-1</t>
  </si>
  <si>
    <t>103-2</t>
  </si>
  <si>
    <t>103-3</t>
  </si>
  <si>
    <t>101-1</t>
  </si>
  <si>
    <t>102-1</t>
  </si>
  <si>
    <r>
      <rPr>
        <b/>
        <sz val="15"/>
        <rFont val="宋体"/>
        <family val="0"/>
      </rPr>
      <t>第五章</t>
    </r>
    <r>
      <rPr>
        <b/>
        <sz val="15"/>
        <rFont val="Arial"/>
        <family val="2"/>
      </rPr>
      <t xml:space="preserve">  </t>
    </r>
    <r>
      <rPr>
        <b/>
        <sz val="15"/>
        <rFont val="宋体"/>
        <family val="0"/>
      </rPr>
      <t>工程量清单</t>
    </r>
  </si>
  <si>
    <r>
      <t xml:space="preserve">1. </t>
    </r>
    <r>
      <rPr>
        <b/>
        <sz val="12"/>
        <rFont val="宋体"/>
        <family val="0"/>
      </rPr>
      <t>工程量清单说明</t>
    </r>
  </si>
  <si>
    <r>
      <t xml:space="preserve">        1.1  </t>
    </r>
    <r>
      <rPr>
        <sz val="12"/>
        <rFont val="宋体"/>
        <family val="0"/>
      </rPr>
      <t xml:space="preserve">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
</t>
    </r>
  </si>
  <si>
    <r>
      <t xml:space="preserve">        1.2  </t>
    </r>
    <r>
      <rPr>
        <sz val="12"/>
        <rFont val="宋体"/>
        <family val="0"/>
      </rPr>
      <t xml:space="preserve">本工程量清单应与招标文件中的投标人须知，通用合同条款、专用合同条款、工程量清单计量规则、技术规范及图纸等一起阅读和理解。
</t>
    </r>
  </si>
  <si>
    <r>
      <t xml:space="preserve">        1.4  </t>
    </r>
    <r>
      <rPr>
        <sz val="12"/>
        <rFont val="宋体"/>
        <family val="0"/>
      </rPr>
      <t xml:space="preserve">工程量清单各章是按第八章“工程量清单计量规则”、第七章“技术规范”的相应章次编号的，因此，工程量清单中各章的工程子目的范围与计量等应与“工程量清单计量规则”、“技术规范”相应章节的范围、计量与支付条款结合起来理解或解释。
</t>
    </r>
  </si>
  <si>
    <r>
      <t xml:space="preserve">        1.5  </t>
    </r>
    <r>
      <rPr>
        <sz val="12"/>
        <rFont val="宋体"/>
        <family val="0"/>
      </rPr>
      <t xml:space="preserve">对作业和材料的一般说明或规定，未重复写入工程量清单内，在给工程量清单各子目标价前，应参阅第七章“技术规范”的有关内容。
</t>
    </r>
  </si>
  <si>
    <r>
      <t xml:space="preserve">        1.6  </t>
    </r>
    <r>
      <rPr>
        <sz val="12"/>
        <rFont val="宋体"/>
        <family val="0"/>
      </rPr>
      <t xml:space="preserve">工程量清单中所列工程量的变动，丝毫不会降低或影响合同条款的效力，也不免除承包人按规定的标准进行施工和修复缺陷的责任。
</t>
    </r>
  </si>
  <si>
    <r>
      <t xml:space="preserve">        1.7  </t>
    </r>
    <r>
      <rPr>
        <sz val="12"/>
        <rFont val="宋体"/>
        <family val="0"/>
      </rPr>
      <t>图纸中所列的工程数量表及数量汇总表仅是提供资料，不是工程量清单的外延。当图纸与工程量清单所列数量不一致时，以工程量清单所列数量作为报价的依据。</t>
    </r>
  </si>
  <si>
    <r>
      <t xml:space="preserve">2. </t>
    </r>
    <r>
      <rPr>
        <b/>
        <sz val="12"/>
        <rFont val="宋体"/>
        <family val="0"/>
      </rPr>
      <t>投标报价的说明</t>
    </r>
  </si>
  <si>
    <r>
      <t xml:space="preserve">        2.2  </t>
    </r>
    <r>
      <rPr>
        <sz val="12"/>
        <rFont val="宋体"/>
        <family val="0"/>
      </rPr>
      <t xml:space="preserve">除非合同另有规定，工程量清单中有标价的单价和总额价均已包括了为实施和完成合同工程所需的劳务、材料、机械、质检（自检）、安装、缺陷修复、管理、保险、税费、利润等费用，以及合同明示或暗示的所有责任、义务和一般风险。
</t>
    </r>
  </si>
  <si>
    <r>
      <t xml:space="preserve">        2.3  </t>
    </r>
    <r>
      <rPr>
        <sz val="12"/>
        <rFont val="宋体"/>
        <family val="0"/>
      </rPr>
      <t xml:space="preserve">工程量清单中投标人没有填入单价或价格的子目，其费用视为已分摊在工程量清单中其他相关子目的单价或价格之中。承包人必须按监理人指令完成工程量清单中未填入单价或价格的子目，但不能得到结算与支付。
</t>
    </r>
  </si>
  <si>
    <r>
      <t xml:space="preserve">        2.4</t>
    </r>
    <r>
      <rPr>
        <sz val="12"/>
        <rFont val="宋体"/>
        <family val="0"/>
      </rPr>
      <t xml:space="preserve">符合合同条款规定的全部费用应认为已被计入有标价的工程量清单所列各子目之中，未列子目不予计量的工作，其费用应视为已分摊在本合同工程的有关子目的单价或总额价之中。
</t>
    </r>
  </si>
  <si>
    <r>
      <t xml:space="preserve">        2.5  </t>
    </r>
    <r>
      <rPr>
        <sz val="12"/>
        <rFont val="宋体"/>
        <family val="0"/>
      </rPr>
      <t xml:space="preserve">承包人用于本合同工程的各类装备的提供、运输、维护、拆卸、拼装等支付的费用，已包括在工程量清单的单价或总额价之中。
</t>
    </r>
  </si>
  <si>
    <r>
      <t xml:space="preserve">        2.6  </t>
    </r>
    <r>
      <rPr>
        <sz val="12"/>
        <rFont val="宋体"/>
        <family val="0"/>
      </rPr>
      <t>工程量清单中各项金额均以人民币（元）结算。</t>
    </r>
  </si>
  <si>
    <r>
      <t xml:space="preserve">3. </t>
    </r>
    <r>
      <rPr>
        <b/>
        <sz val="12"/>
        <rFont val="宋体"/>
        <family val="0"/>
      </rPr>
      <t>计日工说明</t>
    </r>
  </si>
  <si>
    <r>
      <t xml:space="preserve">4. </t>
    </r>
    <r>
      <rPr>
        <b/>
        <sz val="12"/>
        <rFont val="宋体"/>
        <family val="0"/>
      </rPr>
      <t>其它说明</t>
    </r>
  </si>
  <si>
    <r>
      <t xml:space="preserve">         4.2</t>
    </r>
    <r>
      <rPr>
        <sz val="12"/>
        <rFont val="宋体"/>
        <family val="0"/>
      </rPr>
      <t>为确保将安全施工措施落到实处，投标人应根据《公路水运工程安全生产监督管理办法》（交通运输部令</t>
    </r>
    <r>
      <rPr>
        <sz val="12"/>
        <rFont val="Arial"/>
        <family val="2"/>
      </rPr>
      <t>2017</t>
    </r>
    <r>
      <rPr>
        <sz val="12"/>
        <rFont val="宋体"/>
        <family val="0"/>
      </rPr>
      <t>年第</t>
    </r>
    <r>
      <rPr>
        <sz val="12"/>
        <rFont val="Arial"/>
        <family val="2"/>
      </rPr>
      <t>25</t>
    </r>
    <r>
      <rPr>
        <sz val="12"/>
        <rFont val="宋体"/>
        <family val="0"/>
      </rPr>
      <t>号）以及《关于印发</t>
    </r>
    <r>
      <rPr>
        <sz val="12"/>
        <rFont val="Arial"/>
        <family val="2"/>
      </rPr>
      <t>&lt;</t>
    </r>
    <r>
      <rPr>
        <sz val="12"/>
        <rFont val="宋体"/>
        <family val="0"/>
      </rPr>
      <t>企业安全生产费用提取和使用管理办法</t>
    </r>
    <r>
      <rPr>
        <sz val="12"/>
        <rFont val="Arial"/>
        <family val="2"/>
      </rPr>
      <t>&gt;</t>
    </r>
    <r>
      <rPr>
        <sz val="12"/>
        <rFont val="宋体"/>
        <family val="0"/>
      </rPr>
      <t>的通知》（财企</t>
    </r>
    <r>
      <rPr>
        <sz val="12"/>
        <rFont val="Arial"/>
        <family val="2"/>
      </rPr>
      <t>[2012]16</t>
    </r>
    <r>
      <rPr>
        <sz val="12"/>
        <rFont val="宋体"/>
        <family val="0"/>
      </rPr>
      <t>号）的规定，在投标总价中计入安全生产费用，安全生产费用以固定金额形式计入工程量清单第</t>
    </r>
    <r>
      <rPr>
        <sz val="12"/>
        <rFont val="Arial"/>
        <family val="2"/>
      </rPr>
      <t>100</t>
    </r>
    <r>
      <rPr>
        <sz val="12"/>
        <rFont val="宋体"/>
        <family val="0"/>
      </rPr>
      <t>章中（安全生产费用为招标人公布的最高投标限价的</t>
    </r>
    <r>
      <rPr>
        <sz val="12"/>
        <rFont val="Arial"/>
        <family val="2"/>
      </rPr>
      <t>1.5</t>
    </r>
    <r>
      <rPr>
        <sz val="12"/>
        <rFont val="宋体"/>
        <family val="0"/>
      </rPr>
      <t xml:space="preserve">％），投标人在投标报价时不得对该固定金额进行调整。如投标人须在此基础上增加安全生产费用以满足项目施工需要，则投标人应在本项目工程量清单其它相关子目的单价或总额价中予以考虑，发包人不再单独支付。承包人的施工安全生产费用，应当用于施工安全防护用具及设施的采购和更新、安全施工措施的落实、安全生产条件的改善，不得挪作他用。
</t>
    </r>
  </si>
  <si>
    <t xml:space="preserve"> -a</t>
  </si>
  <si>
    <t xml:space="preserve"> -b</t>
  </si>
  <si>
    <t>102-3</t>
  </si>
  <si>
    <t>102-4</t>
  </si>
  <si>
    <t>施工标准化</t>
  </si>
  <si>
    <t>105-1</t>
  </si>
  <si>
    <t>105-2</t>
  </si>
  <si>
    <t>105-3</t>
  </si>
  <si>
    <t>105-4</t>
  </si>
  <si>
    <t>105-5</t>
  </si>
  <si>
    <t>105-6</t>
  </si>
  <si>
    <r>
      <t xml:space="preserve">5.1 </t>
    </r>
    <r>
      <rPr>
        <b/>
        <sz val="16"/>
        <rFont val="黑体"/>
        <family val="3"/>
      </rPr>
      <t>工程量清单表</t>
    </r>
  </si>
  <si>
    <r>
      <rPr>
        <b/>
        <sz val="16"/>
        <rFont val="黑体"/>
        <family val="3"/>
      </rPr>
      <t>工程量清单</t>
    </r>
  </si>
  <si>
    <r>
      <rPr>
        <b/>
        <sz val="13"/>
        <rFont val="黑体"/>
        <family val="3"/>
      </rPr>
      <t>清单</t>
    </r>
    <r>
      <rPr>
        <b/>
        <sz val="13"/>
        <rFont val="Arial"/>
        <family val="2"/>
      </rPr>
      <t xml:space="preserve">  </t>
    </r>
    <r>
      <rPr>
        <b/>
        <sz val="13"/>
        <rFont val="黑体"/>
        <family val="3"/>
      </rPr>
      <t>第</t>
    </r>
    <r>
      <rPr>
        <b/>
        <sz val="13"/>
        <rFont val="Arial"/>
        <family val="2"/>
      </rPr>
      <t>100</t>
    </r>
    <r>
      <rPr>
        <b/>
        <sz val="13"/>
        <rFont val="黑体"/>
        <family val="3"/>
      </rPr>
      <t>章</t>
    </r>
    <r>
      <rPr>
        <b/>
        <sz val="13"/>
        <rFont val="Arial"/>
        <family val="2"/>
      </rPr>
      <t xml:space="preserve">  </t>
    </r>
    <r>
      <rPr>
        <b/>
        <sz val="13"/>
        <rFont val="黑体"/>
        <family val="3"/>
      </rPr>
      <t>总</t>
    </r>
    <r>
      <rPr>
        <b/>
        <sz val="13"/>
        <rFont val="Arial"/>
        <family val="2"/>
      </rPr>
      <t xml:space="preserve"> </t>
    </r>
    <r>
      <rPr>
        <b/>
        <sz val="13"/>
        <rFont val="黑体"/>
        <family val="3"/>
      </rPr>
      <t>则</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</si>
  <si>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</si>
  <si>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</si>
  <si>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</si>
  <si>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</si>
  <si>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黑体"/>
        <family val="3"/>
      </rPr>
      <t>数</t>
    </r>
    <r>
      <rPr>
        <b/>
        <sz val="10"/>
        <rFont val="Arial"/>
        <family val="2"/>
      </rPr>
      <t xml:space="preserve"> </t>
    </r>
    <r>
      <rPr>
        <b/>
        <sz val="10"/>
        <rFont val="黑体"/>
        <family val="3"/>
      </rPr>
      <t>量</t>
    </r>
  </si>
  <si>
    <r>
      <rPr>
        <b/>
        <sz val="10"/>
        <rFont val="黑体"/>
        <family val="3"/>
      </rPr>
      <t>单价</t>
    </r>
  </si>
  <si>
    <r>
      <rPr>
        <b/>
        <sz val="10"/>
        <rFont val="黑体"/>
        <family val="3"/>
      </rPr>
      <t>合价</t>
    </r>
  </si>
  <si>
    <r>
      <rPr>
        <sz val="10"/>
        <rFont val="宋体"/>
        <family val="0"/>
      </rPr>
      <t>通则</t>
    </r>
  </si>
  <si>
    <r>
      <rPr>
        <sz val="10"/>
        <rFont val="宋体"/>
        <family val="0"/>
      </rPr>
      <t>保险费</t>
    </r>
  </si>
  <si>
    <r>
      <rPr>
        <sz val="10"/>
        <rFont val="宋体"/>
        <family val="0"/>
      </rPr>
      <t>按合同条款规定，提供建筑工程一切险</t>
    </r>
  </si>
  <si>
    <r>
      <rPr>
        <sz val="10"/>
        <rFont val="宋体"/>
        <family val="0"/>
      </rPr>
      <t>总额</t>
    </r>
  </si>
  <si>
    <r>
      <rPr>
        <sz val="10"/>
        <rFont val="宋体"/>
        <family val="0"/>
      </rPr>
      <t>按合同条款规定，提供第三方责任险</t>
    </r>
  </si>
  <si>
    <r>
      <rPr>
        <sz val="10"/>
        <rFont val="宋体"/>
        <family val="0"/>
      </rPr>
      <t>工程管理</t>
    </r>
  </si>
  <si>
    <t>竣工文件</t>
  </si>
  <si>
    <t>施工环保费</t>
  </si>
  <si>
    <r>
      <rPr>
        <sz val="10"/>
        <rFont val="宋体"/>
        <family val="0"/>
      </rPr>
      <t>安全生产费用需填入报价，方可显示本章节总价。</t>
    </r>
  </si>
  <si>
    <t>临时工程与设施</t>
  </si>
  <si>
    <t>临时道路修建、养护与拆除(包括原道路的养护)</t>
  </si>
  <si>
    <r>
      <rPr>
        <sz val="10"/>
        <rFont val="宋体"/>
        <family val="0"/>
      </rPr>
      <t>临时占地</t>
    </r>
  </si>
  <si>
    <r>
      <rPr>
        <sz val="10"/>
        <rFont val="宋体"/>
        <family val="0"/>
      </rPr>
      <t>临时供电设施架设、维护与拆除</t>
    </r>
  </si>
  <si>
    <r>
      <rPr>
        <sz val="10"/>
        <rFont val="宋体"/>
        <family val="0"/>
      </rPr>
      <t>电信设施的提供、维修与拆除</t>
    </r>
  </si>
  <si>
    <r>
      <rPr>
        <sz val="10"/>
        <rFont val="宋体"/>
        <family val="0"/>
      </rPr>
      <t>临时供水与排污设施</t>
    </r>
  </si>
  <si>
    <r>
      <rPr>
        <sz val="10"/>
        <rFont val="宋体"/>
        <family val="0"/>
      </rPr>
      <t>施工驻地</t>
    </r>
  </si>
  <si>
    <r>
      <rPr>
        <sz val="10"/>
        <rFont val="宋体"/>
        <family val="0"/>
      </rPr>
      <t>工地试验室</t>
    </r>
  </si>
  <si>
    <r>
      <rPr>
        <sz val="10"/>
        <rFont val="宋体"/>
        <family val="0"/>
      </rPr>
      <t>拌和站</t>
    </r>
  </si>
  <si>
    <r>
      <rPr>
        <sz val="10"/>
        <rFont val="宋体"/>
        <family val="0"/>
      </rPr>
      <t>钢筋加工场</t>
    </r>
  </si>
  <si>
    <r>
      <rPr>
        <sz val="10"/>
        <rFont val="宋体"/>
        <family val="0"/>
      </rPr>
      <t>预制场</t>
    </r>
  </si>
  <si>
    <r>
      <rPr>
        <sz val="10"/>
        <rFont val="宋体"/>
        <family val="0"/>
      </rPr>
      <t>仓储存放地</t>
    </r>
  </si>
  <si>
    <r>
      <rPr>
        <b/>
        <sz val="10"/>
        <rFont val="黑体"/>
        <family val="3"/>
      </rPr>
      <t>清单</t>
    </r>
    <r>
      <rPr>
        <b/>
        <sz val="10"/>
        <rFont val="Arial"/>
        <family val="2"/>
      </rPr>
      <t xml:space="preserve"> </t>
    </r>
    <r>
      <rPr>
        <b/>
        <sz val="10"/>
        <rFont val="黑体"/>
        <family val="3"/>
      </rPr>
      <t>第</t>
    </r>
    <r>
      <rPr>
        <b/>
        <sz val="10"/>
        <rFont val="Arial"/>
        <family val="2"/>
      </rPr>
      <t>100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 xml:space="preserve">) </t>
    </r>
  </si>
  <si>
    <r>
      <rPr>
        <b/>
        <sz val="16"/>
        <rFont val="黑体"/>
        <family val="3"/>
      </rPr>
      <t>工程量清单</t>
    </r>
  </si>
  <si>
    <r>
      <rPr>
        <b/>
        <sz val="13"/>
        <rFont val="黑体"/>
        <family val="3"/>
      </rPr>
      <t>清单</t>
    </r>
    <r>
      <rPr>
        <b/>
        <sz val="13"/>
        <rFont val="Arial"/>
        <family val="2"/>
      </rPr>
      <t xml:space="preserve">  </t>
    </r>
    <r>
      <rPr>
        <b/>
        <sz val="13"/>
        <rFont val="黑体"/>
        <family val="3"/>
      </rPr>
      <t>第</t>
    </r>
    <r>
      <rPr>
        <b/>
        <sz val="13"/>
        <rFont val="Arial"/>
        <family val="2"/>
      </rPr>
      <t>200</t>
    </r>
    <r>
      <rPr>
        <b/>
        <sz val="13"/>
        <rFont val="黑体"/>
        <family val="3"/>
      </rPr>
      <t>章</t>
    </r>
    <r>
      <rPr>
        <b/>
        <sz val="13"/>
        <rFont val="Arial"/>
        <family val="2"/>
      </rPr>
      <t xml:space="preserve"> </t>
    </r>
    <r>
      <rPr>
        <b/>
        <sz val="13"/>
        <rFont val="黑体"/>
        <family val="3"/>
      </rPr>
      <t>路基</t>
    </r>
  </si>
  <si>
    <r>
      <rPr>
        <b/>
        <sz val="10"/>
        <rFont val="宋体"/>
        <family val="0"/>
      </rPr>
      <t>货币单位：人民币元</t>
    </r>
  </si>
  <si>
    <r>
      <rPr>
        <b/>
        <sz val="10"/>
        <rFont val="黑体"/>
        <family val="3"/>
      </rPr>
      <t>子目号</t>
    </r>
  </si>
  <si>
    <r>
      <rPr>
        <b/>
        <sz val="10"/>
        <rFont val="黑体"/>
        <family val="3"/>
      </rPr>
      <t>子</t>
    </r>
    <r>
      <rPr>
        <b/>
        <sz val="10"/>
        <rFont val="Arial"/>
        <family val="2"/>
      </rPr>
      <t xml:space="preserve">  </t>
    </r>
    <r>
      <rPr>
        <b/>
        <sz val="10"/>
        <rFont val="黑体"/>
        <family val="3"/>
      </rPr>
      <t>目</t>
    </r>
    <r>
      <rPr>
        <b/>
        <sz val="10"/>
        <rFont val="Arial"/>
        <family val="2"/>
      </rPr>
      <t xml:space="preserve">  </t>
    </r>
    <r>
      <rPr>
        <b/>
        <sz val="10"/>
        <rFont val="黑体"/>
        <family val="3"/>
      </rPr>
      <t>名</t>
    </r>
    <r>
      <rPr>
        <b/>
        <sz val="10"/>
        <rFont val="Arial"/>
        <family val="2"/>
      </rPr>
      <t xml:space="preserve">  </t>
    </r>
    <r>
      <rPr>
        <b/>
        <sz val="10"/>
        <rFont val="黑体"/>
        <family val="3"/>
      </rPr>
      <t>称</t>
    </r>
  </si>
  <si>
    <r>
      <rPr>
        <b/>
        <sz val="10"/>
        <rFont val="黑体"/>
        <family val="3"/>
      </rPr>
      <t>单</t>
    </r>
    <r>
      <rPr>
        <b/>
        <sz val="10"/>
        <rFont val="Arial"/>
        <family val="2"/>
      </rPr>
      <t xml:space="preserve"> </t>
    </r>
    <r>
      <rPr>
        <b/>
        <sz val="10"/>
        <rFont val="黑体"/>
        <family val="3"/>
      </rPr>
      <t>位</t>
    </r>
  </si>
  <si>
    <r>
      <rPr>
        <b/>
        <sz val="10"/>
        <rFont val="宋体"/>
        <family val="0"/>
      </rPr>
      <t>数</t>
    </r>
    <r>
      <rPr>
        <b/>
        <sz val="10"/>
        <rFont val="Arial"/>
        <family val="2"/>
      </rPr>
      <t xml:space="preserve"> </t>
    </r>
    <r>
      <rPr>
        <b/>
        <sz val="10"/>
        <rFont val="宋体"/>
        <family val="0"/>
      </rPr>
      <t>量</t>
    </r>
  </si>
  <si>
    <r>
      <rPr>
        <b/>
        <sz val="10"/>
        <rFont val="黑体"/>
        <family val="3"/>
      </rPr>
      <t>单价</t>
    </r>
  </si>
  <si>
    <r>
      <rPr>
        <b/>
        <sz val="10"/>
        <rFont val="黑体"/>
        <family val="3"/>
      </rPr>
      <t>合价</t>
    </r>
  </si>
  <si>
    <r>
      <rPr>
        <b/>
        <sz val="10"/>
        <rFont val="黑体"/>
        <family val="3"/>
      </rPr>
      <t>清单</t>
    </r>
    <r>
      <rPr>
        <b/>
        <sz val="10"/>
        <rFont val="Arial"/>
        <family val="2"/>
      </rPr>
      <t xml:space="preserve">  </t>
    </r>
    <r>
      <rPr>
        <b/>
        <sz val="10"/>
        <rFont val="黑体"/>
        <family val="3"/>
      </rPr>
      <t>第</t>
    </r>
    <r>
      <rPr>
        <b/>
        <sz val="10"/>
        <rFont val="Arial"/>
        <family val="2"/>
      </rPr>
      <t>200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</si>
  <si>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3"/>
        <rFont val="黑体"/>
        <family val="3"/>
      </rPr>
      <t>清单</t>
    </r>
    <r>
      <rPr>
        <b/>
        <sz val="13"/>
        <rFont val="Arial"/>
        <family val="2"/>
      </rPr>
      <t xml:space="preserve">  </t>
    </r>
    <r>
      <rPr>
        <b/>
        <sz val="13"/>
        <rFont val="黑体"/>
        <family val="3"/>
      </rPr>
      <t>第</t>
    </r>
    <r>
      <rPr>
        <b/>
        <sz val="13"/>
        <rFont val="Arial"/>
        <family val="2"/>
      </rPr>
      <t>300</t>
    </r>
    <r>
      <rPr>
        <b/>
        <sz val="13"/>
        <rFont val="黑体"/>
        <family val="3"/>
      </rPr>
      <t>章</t>
    </r>
    <r>
      <rPr>
        <b/>
        <sz val="13"/>
        <rFont val="Arial"/>
        <family val="2"/>
      </rPr>
      <t xml:space="preserve"> </t>
    </r>
    <r>
      <rPr>
        <b/>
        <sz val="13"/>
        <rFont val="黑体"/>
        <family val="3"/>
      </rPr>
      <t>路面</t>
    </r>
  </si>
  <si>
    <r>
      <rPr>
        <b/>
        <sz val="10"/>
        <rFont val="黑体"/>
        <family val="3"/>
      </rPr>
      <t>清单</t>
    </r>
    <r>
      <rPr>
        <b/>
        <sz val="10"/>
        <rFont val="Arial"/>
        <family val="2"/>
      </rPr>
      <t xml:space="preserve">  </t>
    </r>
    <r>
      <rPr>
        <b/>
        <sz val="10"/>
        <rFont val="黑体"/>
        <family val="3"/>
      </rPr>
      <t>第</t>
    </r>
    <r>
      <rPr>
        <b/>
        <sz val="10"/>
        <rFont val="Arial"/>
        <family val="2"/>
      </rPr>
      <t>300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</si>
  <si>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3"/>
        <rFont val="黑体"/>
        <family val="3"/>
      </rPr>
      <t>清单</t>
    </r>
    <r>
      <rPr>
        <b/>
        <sz val="13"/>
        <rFont val="Arial"/>
        <family val="2"/>
      </rPr>
      <t xml:space="preserve">  </t>
    </r>
    <r>
      <rPr>
        <b/>
        <sz val="13"/>
        <rFont val="黑体"/>
        <family val="3"/>
      </rPr>
      <t>第</t>
    </r>
    <r>
      <rPr>
        <b/>
        <sz val="13"/>
        <rFont val="Arial"/>
        <family val="2"/>
      </rPr>
      <t>400</t>
    </r>
    <r>
      <rPr>
        <b/>
        <sz val="13"/>
        <rFont val="黑体"/>
        <family val="3"/>
      </rPr>
      <t>章</t>
    </r>
    <r>
      <rPr>
        <b/>
        <sz val="13"/>
        <rFont val="Arial"/>
        <family val="2"/>
      </rPr>
      <t xml:space="preserve"> </t>
    </r>
    <r>
      <rPr>
        <b/>
        <sz val="13"/>
        <rFont val="黑体"/>
        <family val="3"/>
      </rPr>
      <t>桥梁、涵洞</t>
    </r>
  </si>
  <si>
    <r>
      <rPr>
        <b/>
        <sz val="10"/>
        <rFont val="黑体"/>
        <family val="3"/>
      </rPr>
      <t>清单</t>
    </r>
    <r>
      <rPr>
        <b/>
        <sz val="10"/>
        <rFont val="Arial"/>
        <family val="2"/>
      </rPr>
      <t xml:space="preserve">  </t>
    </r>
    <r>
      <rPr>
        <b/>
        <sz val="10"/>
        <rFont val="黑体"/>
        <family val="3"/>
      </rPr>
      <t>第</t>
    </r>
    <r>
      <rPr>
        <b/>
        <sz val="10"/>
        <rFont val="Arial"/>
        <family val="2"/>
      </rPr>
      <t>400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</si>
  <si>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3"/>
        <rFont val="黑体"/>
        <family val="3"/>
      </rPr>
      <t>清单</t>
    </r>
    <r>
      <rPr>
        <b/>
        <sz val="13"/>
        <rFont val="Arial"/>
        <family val="2"/>
      </rPr>
      <t xml:space="preserve">  </t>
    </r>
    <r>
      <rPr>
        <b/>
        <sz val="13"/>
        <rFont val="黑体"/>
        <family val="3"/>
      </rPr>
      <t>第</t>
    </r>
    <r>
      <rPr>
        <b/>
        <sz val="13"/>
        <rFont val="Arial"/>
        <family val="2"/>
      </rPr>
      <t>600</t>
    </r>
    <r>
      <rPr>
        <b/>
        <sz val="13"/>
        <rFont val="黑体"/>
        <family val="3"/>
      </rPr>
      <t>章</t>
    </r>
    <r>
      <rPr>
        <b/>
        <sz val="13"/>
        <rFont val="Arial"/>
        <family val="2"/>
      </rPr>
      <t xml:space="preserve"> </t>
    </r>
    <r>
      <rPr>
        <b/>
        <sz val="13"/>
        <rFont val="黑体"/>
        <family val="3"/>
      </rPr>
      <t>安全设施及预埋管线</t>
    </r>
  </si>
  <si>
    <r>
      <rPr>
        <b/>
        <sz val="10"/>
        <rFont val="黑体"/>
        <family val="3"/>
      </rPr>
      <t>清单</t>
    </r>
    <r>
      <rPr>
        <b/>
        <sz val="10"/>
        <rFont val="Arial"/>
        <family val="2"/>
      </rPr>
      <t xml:space="preserve">  </t>
    </r>
    <r>
      <rPr>
        <b/>
        <sz val="10"/>
        <rFont val="黑体"/>
        <family val="3"/>
      </rPr>
      <t>第</t>
    </r>
    <r>
      <rPr>
        <b/>
        <sz val="10"/>
        <rFont val="Arial"/>
        <family val="2"/>
      </rPr>
      <t>600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</si>
  <si>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rPr>
        <b/>
        <sz val="13"/>
        <rFont val="黑体"/>
        <family val="3"/>
      </rPr>
      <t>清单</t>
    </r>
    <r>
      <rPr>
        <b/>
        <sz val="13"/>
        <rFont val="Arial"/>
        <family val="2"/>
      </rPr>
      <t xml:space="preserve">  </t>
    </r>
    <r>
      <rPr>
        <b/>
        <sz val="13"/>
        <rFont val="黑体"/>
        <family val="3"/>
      </rPr>
      <t>第</t>
    </r>
    <r>
      <rPr>
        <b/>
        <sz val="13"/>
        <rFont val="Arial"/>
        <family val="2"/>
      </rPr>
      <t>700</t>
    </r>
    <r>
      <rPr>
        <b/>
        <sz val="13"/>
        <rFont val="黑体"/>
        <family val="3"/>
      </rPr>
      <t>章</t>
    </r>
    <r>
      <rPr>
        <b/>
        <sz val="13"/>
        <rFont val="Arial"/>
        <family val="2"/>
      </rPr>
      <t xml:space="preserve"> </t>
    </r>
    <r>
      <rPr>
        <b/>
        <sz val="13"/>
        <rFont val="黑体"/>
        <family val="3"/>
      </rPr>
      <t>绿化及环境保护设施</t>
    </r>
  </si>
  <si>
    <r>
      <rPr>
        <b/>
        <sz val="10"/>
        <rFont val="黑体"/>
        <family val="3"/>
      </rPr>
      <t>清单</t>
    </r>
    <r>
      <rPr>
        <b/>
        <sz val="10"/>
        <rFont val="Arial"/>
        <family val="2"/>
      </rPr>
      <t xml:space="preserve">  </t>
    </r>
    <r>
      <rPr>
        <b/>
        <sz val="10"/>
        <rFont val="黑体"/>
        <family val="3"/>
      </rPr>
      <t>第</t>
    </r>
    <r>
      <rPr>
        <b/>
        <sz val="10"/>
        <rFont val="Arial"/>
        <family val="2"/>
      </rPr>
      <t>700</t>
    </r>
    <r>
      <rPr>
        <b/>
        <sz val="10"/>
        <rFont val="黑体"/>
        <family val="3"/>
      </rPr>
      <t>章合计</t>
    </r>
    <r>
      <rPr>
        <b/>
        <sz val="10"/>
        <rFont val="Arial"/>
        <family val="2"/>
      </rPr>
      <t xml:space="preserve">  </t>
    </r>
    <r>
      <rPr>
        <b/>
        <sz val="10"/>
        <rFont val="黑体"/>
        <family val="3"/>
      </rPr>
      <t>人民币</t>
    </r>
    <r>
      <rPr>
        <b/>
        <sz val="10"/>
        <rFont val="Arial"/>
        <family val="2"/>
      </rPr>
      <t>(</t>
    </r>
    <r>
      <rPr>
        <b/>
        <sz val="10"/>
        <rFont val="黑体"/>
        <family val="3"/>
      </rPr>
      <t>元</t>
    </r>
    <r>
      <rPr>
        <b/>
        <sz val="10"/>
        <rFont val="Arial"/>
        <family val="2"/>
      </rPr>
      <t>)</t>
    </r>
  </si>
  <si>
    <r>
      <t xml:space="preserve">5.3 </t>
    </r>
    <r>
      <rPr>
        <b/>
        <sz val="16"/>
        <rFont val="黑体"/>
        <family val="3"/>
      </rPr>
      <t>暂估价表</t>
    </r>
  </si>
  <si>
    <r>
      <t>5.3.3</t>
    </r>
    <r>
      <rPr>
        <sz val="13"/>
        <rFont val="Arial"/>
        <family val="2"/>
      </rPr>
      <t xml:space="preserve"> </t>
    </r>
    <r>
      <rPr>
        <sz val="13"/>
        <rFont val="黑体"/>
        <family val="3"/>
      </rPr>
      <t>专业工程暂估价表</t>
    </r>
  </si>
  <si>
    <r>
      <rPr>
        <b/>
        <sz val="11"/>
        <rFont val="黑体"/>
        <family val="3"/>
      </rPr>
      <t>序号</t>
    </r>
  </si>
  <si>
    <r>
      <rPr>
        <b/>
        <sz val="11"/>
        <rFont val="黑体"/>
        <family val="3"/>
      </rPr>
      <t>专业工程名称</t>
    </r>
  </si>
  <si>
    <r>
      <rPr>
        <b/>
        <sz val="11"/>
        <rFont val="黑体"/>
        <family val="3"/>
      </rPr>
      <t>工程内容</t>
    </r>
  </si>
  <si>
    <r>
      <rPr>
        <b/>
        <sz val="11"/>
        <rFont val="黑体"/>
        <family val="3"/>
      </rPr>
      <t>金额</t>
    </r>
  </si>
  <si>
    <r>
      <rPr>
        <b/>
        <sz val="11"/>
        <rFont val="黑体"/>
        <family val="3"/>
      </rPr>
      <t>小</t>
    </r>
    <r>
      <rPr>
        <b/>
        <sz val="11"/>
        <rFont val="Arial"/>
        <family val="2"/>
      </rPr>
      <t xml:space="preserve">    </t>
    </r>
    <r>
      <rPr>
        <b/>
        <sz val="11"/>
        <rFont val="黑体"/>
        <family val="3"/>
      </rPr>
      <t>计</t>
    </r>
    <r>
      <rPr>
        <b/>
        <sz val="11"/>
        <rFont val="Arial"/>
        <family val="2"/>
      </rPr>
      <t xml:space="preserve">    </t>
    </r>
    <r>
      <rPr>
        <b/>
        <sz val="11"/>
        <rFont val="黑体"/>
        <family val="3"/>
      </rPr>
      <t>人民币</t>
    </r>
    <r>
      <rPr>
        <b/>
        <sz val="11"/>
        <rFont val="Arial"/>
        <family val="2"/>
      </rPr>
      <t>(</t>
    </r>
    <r>
      <rPr>
        <b/>
        <sz val="11"/>
        <rFont val="黑体"/>
        <family val="3"/>
      </rPr>
      <t>元</t>
    </r>
    <r>
      <rPr>
        <b/>
        <sz val="11"/>
        <rFont val="Arial"/>
        <family val="2"/>
      </rPr>
      <t>)</t>
    </r>
  </si>
  <si>
    <r>
      <t xml:space="preserve">5.4 </t>
    </r>
    <r>
      <rPr>
        <b/>
        <sz val="16"/>
        <rFont val="黑体"/>
        <family val="3"/>
      </rPr>
      <t>投标报价汇总表</t>
    </r>
  </si>
  <si>
    <r>
      <rPr>
        <sz val="12"/>
        <rFont val="黑体"/>
        <family val="3"/>
      </rPr>
      <t>科</t>
    </r>
    <r>
      <rPr>
        <sz val="12"/>
        <rFont val="Arial"/>
        <family val="2"/>
      </rPr>
      <t xml:space="preserve"> </t>
    </r>
    <r>
      <rPr>
        <sz val="12"/>
        <rFont val="黑体"/>
        <family val="3"/>
      </rPr>
      <t>目</t>
    </r>
    <r>
      <rPr>
        <sz val="12"/>
        <rFont val="Arial"/>
        <family val="2"/>
      </rPr>
      <t xml:space="preserve"> </t>
    </r>
    <r>
      <rPr>
        <sz val="12"/>
        <rFont val="黑体"/>
        <family val="3"/>
      </rPr>
      <t>名</t>
    </r>
    <r>
      <rPr>
        <sz val="12"/>
        <rFont val="Arial"/>
        <family val="2"/>
      </rPr>
      <t xml:space="preserve"> </t>
    </r>
    <r>
      <rPr>
        <sz val="12"/>
        <rFont val="黑体"/>
        <family val="3"/>
      </rPr>
      <t>称</t>
    </r>
  </si>
  <si>
    <r>
      <rPr>
        <sz val="12"/>
        <rFont val="黑体"/>
        <family val="3"/>
      </rPr>
      <t>金额</t>
    </r>
    <r>
      <rPr>
        <sz val="12"/>
        <rFont val="Arial"/>
        <family val="2"/>
      </rPr>
      <t>(</t>
    </r>
    <r>
      <rPr>
        <sz val="12"/>
        <rFont val="黑体"/>
        <family val="3"/>
      </rPr>
      <t>元</t>
    </r>
    <r>
      <rPr>
        <sz val="12"/>
        <rFont val="Arial"/>
        <family val="2"/>
      </rPr>
      <t>)</t>
    </r>
  </si>
  <si>
    <r>
      <rPr>
        <sz val="11"/>
        <rFont val="宋体"/>
        <family val="0"/>
      </rPr>
      <t>第</t>
    </r>
    <r>
      <rPr>
        <sz val="11"/>
        <rFont val="Arial"/>
        <family val="2"/>
      </rPr>
      <t>100</t>
    </r>
    <r>
      <rPr>
        <sz val="11"/>
        <rFont val="宋体"/>
        <family val="0"/>
      </rPr>
      <t>章～</t>
    </r>
    <r>
      <rPr>
        <sz val="11"/>
        <rFont val="Arial"/>
        <family val="2"/>
      </rPr>
      <t>700</t>
    </r>
    <r>
      <rPr>
        <sz val="11"/>
        <rFont val="宋体"/>
        <family val="0"/>
      </rPr>
      <t>章清单合计</t>
    </r>
  </si>
  <si>
    <r>
      <rPr>
        <sz val="11"/>
        <rFont val="宋体"/>
        <family val="0"/>
      </rPr>
      <t>清单合计减去材料、工程设备、专业工程暂估价
合计（即</t>
    </r>
    <r>
      <rPr>
        <sz val="11"/>
        <rFont val="Arial"/>
        <family val="2"/>
      </rPr>
      <t>8-9=10</t>
    </r>
    <r>
      <rPr>
        <sz val="11"/>
        <rFont val="宋体"/>
        <family val="0"/>
      </rPr>
      <t>）</t>
    </r>
  </si>
  <si>
    <r>
      <rPr>
        <sz val="11"/>
        <rFont val="宋体"/>
        <family val="0"/>
      </rPr>
      <t>投标报价（即</t>
    </r>
    <r>
      <rPr>
        <sz val="11"/>
        <rFont val="Arial"/>
        <family val="2"/>
      </rPr>
      <t>8+11+12=13</t>
    </r>
    <r>
      <rPr>
        <sz val="11"/>
        <rFont val="宋体"/>
        <family val="0"/>
      </rPr>
      <t>）</t>
    </r>
  </si>
  <si>
    <t>货币单位：人民币元</t>
  </si>
  <si>
    <t>序号</t>
  </si>
  <si>
    <t>章次</t>
  </si>
  <si>
    <t>总则</t>
  </si>
  <si>
    <t>路基</t>
  </si>
  <si>
    <t>路面</t>
  </si>
  <si>
    <t>桥梁、涵洞</t>
  </si>
  <si>
    <t>隧道</t>
  </si>
  <si>
    <t>安全设施及预埋管线</t>
  </si>
  <si>
    <t>绿化及环境保护设施</t>
  </si>
  <si>
    <t>已包含在清单合计中的材料、工程设备、专业工程暂估价合计</t>
  </si>
  <si>
    <t>计日工合计</t>
  </si>
  <si>
    <r>
      <t xml:space="preserve">        2.1  </t>
    </r>
    <r>
      <rPr>
        <sz val="12"/>
        <rFont val="宋体"/>
        <family val="0"/>
      </rPr>
      <t xml:space="preserve">工程量清单中的每一子目（有数量）须填入单价或价格，且只允许有一个报价。
</t>
    </r>
  </si>
  <si>
    <r>
      <t xml:space="preserve">        2.7  </t>
    </r>
    <r>
      <rPr>
        <sz val="12"/>
        <rFont val="宋体"/>
        <family val="0"/>
      </rPr>
      <t>暂列金额（不含计日工总额）的数量及拟用子目的说明：</t>
    </r>
    <r>
      <rPr>
        <b/>
        <u val="single"/>
        <sz val="12"/>
        <rFont val="宋体"/>
        <family val="0"/>
      </rPr>
      <t>本项目不予考虑</t>
    </r>
    <r>
      <rPr>
        <sz val="12"/>
        <rFont val="宋体"/>
        <family val="0"/>
      </rPr>
      <t>。</t>
    </r>
    <r>
      <rPr>
        <sz val="12"/>
        <rFont val="Arial"/>
        <family val="2"/>
      </rPr>
      <t xml:space="preserve"> </t>
    </r>
  </si>
  <si>
    <t>暂列金额（本项目不予考虑）</t>
  </si>
  <si>
    <r>
      <rPr>
        <sz val="10"/>
        <rFont val="宋体"/>
        <family val="0"/>
      </rPr>
      <t>安全生产费</t>
    </r>
    <r>
      <rPr>
        <b/>
        <sz val="10"/>
        <rFont val="Arial"/>
        <family val="2"/>
      </rPr>
      <t>(</t>
    </r>
    <r>
      <rPr>
        <b/>
        <sz val="10"/>
        <rFont val="宋体"/>
        <family val="0"/>
      </rPr>
      <t>按最高投标限价的</t>
    </r>
    <r>
      <rPr>
        <b/>
        <sz val="10"/>
        <rFont val="Arial"/>
        <family val="2"/>
      </rPr>
      <t>1.5%</t>
    </r>
    <r>
      <rPr>
        <b/>
        <sz val="10"/>
        <rFont val="宋体"/>
        <family val="0"/>
      </rPr>
      <t>计列</t>
    </r>
    <r>
      <rPr>
        <b/>
        <sz val="10"/>
        <rFont val="Arial"/>
        <family val="2"/>
      </rPr>
      <t>)</t>
    </r>
  </si>
  <si>
    <r>
      <t xml:space="preserve">         4.3</t>
    </r>
    <r>
      <rPr>
        <sz val="12"/>
        <rFont val="宋体"/>
        <family val="0"/>
      </rPr>
      <t>本项目实施期间，如连接线终止实施，则有关</t>
    </r>
    <r>
      <rPr>
        <sz val="12"/>
        <rFont val="Arial"/>
        <family val="2"/>
      </rPr>
      <t>100</t>
    </r>
    <r>
      <rPr>
        <sz val="12"/>
        <rFont val="宋体"/>
        <family val="0"/>
      </rPr>
      <t>章内容及金额，连接线所需扣减规定如下：除工程一切险、第三方责任险、信息化系统以外所有内容均扣减，连接线扣减金额比例为</t>
    </r>
    <r>
      <rPr>
        <sz val="12"/>
        <rFont val="Arial"/>
        <family val="2"/>
      </rPr>
      <t>29.2%</t>
    </r>
    <r>
      <rPr>
        <sz val="12"/>
        <rFont val="宋体"/>
        <family val="0"/>
      </rPr>
      <t>。</t>
    </r>
    <r>
      <rPr>
        <sz val="12"/>
        <rFont val="宋体"/>
        <family val="0"/>
      </rPr>
      <t xml:space="preserve">
</t>
    </r>
  </si>
  <si>
    <t>102-5</t>
  </si>
  <si>
    <t>103-6</t>
  </si>
  <si>
    <t>临时交通安全设施</t>
  </si>
  <si>
    <t>场地清理</t>
  </si>
  <si>
    <t>202-1</t>
  </si>
  <si>
    <t>清理与掘除</t>
  </si>
  <si>
    <t xml:space="preserve"> -a</t>
  </si>
  <si>
    <t>清理现场</t>
  </si>
  <si>
    <r>
      <t>m</t>
    </r>
    <r>
      <rPr>
        <vertAlign val="superscript"/>
        <sz val="10"/>
        <rFont val="Arial"/>
        <family val="2"/>
      </rPr>
      <t>2</t>
    </r>
  </si>
  <si>
    <t xml:space="preserve"> -b</t>
  </si>
  <si>
    <t>砍伐树木</t>
  </si>
  <si>
    <t>棵</t>
  </si>
  <si>
    <t xml:space="preserve"> -c</t>
  </si>
  <si>
    <t>挖除树根</t>
  </si>
  <si>
    <t xml:space="preserve"> -d</t>
  </si>
  <si>
    <r>
      <rPr>
        <sz val="10"/>
        <rFont val="宋体"/>
        <family val="0"/>
      </rPr>
      <t>清除边坡腐殖土</t>
    </r>
  </si>
  <si>
    <r>
      <t>m</t>
    </r>
    <r>
      <rPr>
        <vertAlign val="superscript"/>
        <sz val="10"/>
        <rFont val="Arial"/>
        <family val="2"/>
      </rPr>
      <t>3</t>
    </r>
  </si>
  <si>
    <t>202-2</t>
  </si>
  <si>
    <t>挖除旧路面</t>
  </si>
  <si>
    <r>
      <rPr>
        <sz val="10"/>
        <rFont val="宋体"/>
        <family val="0"/>
      </rPr>
      <t>沥青混凝土面层</t>
    </r>
  </si>
  <si>
    <r>
      <rPr>
        <sz val="10"/>
        <rFont val="宋体"/>
        <family val="0"/>
      </rPr>
      <t>基层、底基层</t>
    </r>
  </si>
  <si>
    <t xml:space="preserve"> -e</t>
  </si>
  <si>
    <r>
      <rPr>
        <sz val="10"/>
        <rFont val="宋体"/>
        <family val="0"/>
      </rPr>
      <t>垫层</t>
    </r>
  </si>
  <si>
    <t>202-3</t>
  </si>
  <si>
    <t>拆除结构物</t>
  </si>
  <si>
    <t>混凝土结构</t>
  </si>
  <si>
    <r>
      <t>m</t>
    </r>
    <r>
      <rPr>
        <vertAlign val="superscript"/>
        <sz val="10"/>
        <rFont val="宋体"/>
        <family val="0"/>
      </rPr>
      <t>3</t>
    </r>
  </si>
  <si>
    <t>砖、石及其他砌体结构</t>
  </si>
  <si>
    <t xml:space="preserve"> -d</t>
  </si>
  <si>
    <t>防撞护栏拆除</t>
  </si>
  <si>
    <t>m</t>
  </si>
  <si>
    <t>挖方路基</t>
  </si>
  <si>
    <t>203-1</t>
  </si>
  <si>
    <t>路基挖方</t>
  </si>
  <si>
    <t>挖土方</t>
  </si>
  <si>
    <t>挖石方</t>
  </si>
  <si>
    <t>挖除非适用材料(不含淤泥、岩盐、冻土)</t>
  </si>
  <si>
    <t>203-2</t>
  </si>
  <si>
    <t>改河、改渠、改路挖方</t>
  </si>
  <si>
    <t>203-3</t>
  </si>
  <si>
    <t>清理河道土方</t>
  </si>
  <si>
    <t>填方路基</t>
  </si>
  <si>
    <t>204-1</t>
  </si>
  <si>
    <r>
      <rPr>
        <sz val="10"/>
        <rFont val="宋体"/>
        <family val="0"/>
      </rPr>
      <t>路基填筑</t>
    </r>
    <r>
      <rPr>
        <sz val="10"/>
        <rFont val="Arial"/>
        <family val="2"/>
      </rPr>
      <t>(</t>
    </r>
    <r>
      <rPr>
        <sz val="10"/>
        <rFont val="宋体"/>
        <family val="0"/>
      </rPr>
      <t>包括填前压实</t>
    </r>
    <r>
      <rPr>
        <sz val="10"/>
        <rFont val="Arial"/>
        <family val="2"/>
      </rPr>
      <t>)</t>
    </r>
  </si>
  <si>
    <t>利用土方</t>
  </si>
  <si>
    <t>利用石方</t>
  </si>
  <si>
    <t>借土填方（含钢渣）</t>
  </si>
  <si>
    <t xml:space="preserve"> -h</t>
  </si>
  <si>
    <r>
      <rPr>
        <sz val="10"/>
        <rFont val="宋体"/>
        <family val="0"/>
      </rPr>
      <t>结构物台背回填砂砾</t>
    </r>
  </si>
  <si>
    <t xml:space="preserve"> -i</t>
  </si>
  <si>
    <t>锥坡及台前溜坡填土</t>
  </si>
  <si>
    <t xml:space="preserve"> -j</t>
  </si>
  <si>
    <r>
      <rPr>
        <sz val="10"/>
        <rFont val="宋体"/>
        <family val="0"/>
      </rPr>
      <t>砂砾封层</t>
    </r>
  </si>
  <si>
    <t xml:space="preserve"> -k</t>
  </si>
  <si>
    <r>
      <rPr>
        <sz val="10"/>
        <rFont val="宋体"/>
        <family val="0"/>
      </rPr>
      <t>借石填方</t>
    </r>
  </si>
  <si>
    <t>204-2</t>
  </si>
  <si>
    <t>改河、改渠、改路填筑</t>
  </si>
  <si>
    <t>借土填筑（含钢渣）</t>
  </si>
  <si>
    <t xml:space="preserve"> -f</t>
  </si>
  <si>
    <t>204-3</t>
  </si>
  <si>
    <r>
      <rPr>
        <sz val="10"/>
        <rFont val="宋体"/>
        <family val="0"/>
      </rPr>
      <t>气泡混合轻质土路堤</t>
    </r>
  </si>
  <si>
    <r>
      <rPr>
        <sz val="10"/>
        <rFont val="宋体"/>
        <family val="0"/>
      </rPr>
      <t>气泡混合轻质土</t>
    </r>
  </si>
  <si>
    <r>
      <rPr>
        <sz val="10"/>
        <rFont val="宋体"/>
        <family val="0"/>
      </rPr>
      <t>面板</t>
    </r>
  </si>
  <si>
    <t xml:space="preserve"> -b-1</t>
  </si>
  <si>
    <r>
      <t>C25</t>
    </r>
    <r>
      <rPr>
        <sz val="10"/>
        <rFont val="宋体"/>
        <family val="0"/>
      </rPr>
      <t>预制混凝土</t>
    </r>
  </si>
  <si>
    <t xml:space="preserve"> -b-2</t>
  </si>
  <si>
    <r>
      <rPr>
        <sz val="10"/>
        <rFont val="宋体"/>
        <family val="0"/>
      </rPr>
      <t>光圆钢筋</t>
    </r>
    <r>
      <rPr>
        <sz val="10"/>
        <rFont val="Arial"/>
        <family val="2"/>
      </rPr>
      <t>(HPB235</t>
    </r>
    <r>
      <rPr>
        <sz val="10"/>
        <rFont val="宋体"/>
        <family val="0"/>
      </rPr>
      <t>、</t>
    </r>
    <r>
      <rPr>
        <sz val="10"/>
        <rFont val="Arial"/>
        <family val="2"/>
      </rPr>
      <t>HPB300)</t>
    </r>
  </si>
  <si>
    <t>kg</t>
  </si>
  <si>
    <r>
      <rPr>
        <sz val="10"/>
        <rFont val="宋体"/>
        <family val="0"/>
      </rPr>
      <t>基础</t>
    </r>
  </si>
  <si>
    <t xml:space="preserve"> -c-1</t>
  </si>
  <si>
    <r>
      <t>C25</t>
    </r>
    <r>
      <rPr>
        <sz val="10"/>
        <rFont val="宋体"/>
        <family val="0"/>
      </rPr>
      <t>混凝土</t>
    </r>
  </si>
  <si>
    <t xml:space="preserve"> -c-2</t>
  </si>
  <si>
    <t xml:space="preserve"> -c-3</t>
  </si>
  <si>
    <r>
      <rPr>
        <sz val="10"/>
        <rFont val="宋体"/>
        <family val="0"/>
      </rPr>
      <t>带肋钢筋</t>
    </r>
    <r>
      <rPr>
        <sz val="10"/>
        <rFont val="Arial"/>
        <family val="2"/>
      </rPr>
      <t>(HRB335</t>
    </r>
    <r>
      <rPr>
        <sz val="10"/>
        <rFont val="宋体"/>
        <family val="0"/>
      </rPr>
      <t>、</t>
    </r>
    <r>
      <rPr>
        <sz val="10"/>
        <rFont val="Arial"/>
        <family val="2"/>
      </rPr>
      <t>HRB400)</t>
    </r>
  </si>
  <si>
    <t xml:space="preserve"> -c-4</t>
  </si>
  <si>
    <r>
      <t>M10</t>
    </r>
    <r>
      <rPr>
        <sz val="10"/>
        <rFont val="宋体"/>
        <family val="0"/>
      </rPr>
      <t>浆砌片石</t>
    </r>
  </si>
  <si>
    <r>
      <rPr>
        <sz val="10"/>
        <rFont val="宋体"/>
        <family val="0"/>
      </rPr>
      <t>砂砾整平层</t>
    </r>
  </si>
  <si>
    <r>
      <rPr>
        <sz val="10"/>
        <rFont val="宋体"/>
        <family val="0"/>
      </rPr>
      <t>锥坡</t>
    </r>
  </si>
  <si>
    <t xml:space="preserve"> -e-1</t>
  </si>
  <si>
    <t xml:space="preserve"> -e-2</t>
  </si>
  <si>
    <r>
      <rPr>
        <sz val="10"/>
        <rFont val="宋体"/>
        <family val="0"/>
      </rPr>
      <t>填土</t>
    </r>
  </si>
  <si>
    <t>特殊地区路基处理</t>
  </si>
  <si>
    <t>205-1</t>
  </si>
  <si>
    <t>软土地基处理</t>
  </si>
  <si>
    <t>垫层</t>
  </si>
  <si>
    <t>砂砾垫层</t>
  </si>
  <si>
    <r>
      <rPr>
        <sz val="10"/>
        <rFont val="宋体"/>
        <family val="0"/>
      </rPr>
      <t>石渣垫层</t>
    </r>
  </si>
  <si>
    <t xml:space="preserve"> -d-3</t>
  </si>
  <si>
    <t>土工格栅</t>
  </si>
  <si>
    <t xml:space="preserve"> -n</t>
  </si>
  <si>
    <t>强夯及强夯置换</t>
  </si>
  <si>
    <t xml:space="preserve"> -n-1</t>
  </si>
  <si>
    <t>强夯</t>
  </si>
  <si>
    <t xml:space="preserve"> -o</t>
  </si>
  <si>
    <r>
      <rPr>
        <sz val="10"/>
        <rFont val="宋体"/>
        <family val="0"/>
      </rPr>
      <t>翻挖回填土方</t>
    </r>
  </si>
  <si>
    <t>坡面排水</t>
  </si>
  <si>
    <t>207-1</t>
  </si>
  <si>
    <t>边沟</t>
  </si>
  <si>
    <t>207-2</t>
  </si>
  <si>
    <t>排水沟</t>
  </si>
  <si>
    <t>207-4</t>
  </si>
  <si>
    <t>跌水与急流槽</t>
  </si>
  <si>
    <t>207-11</t>
  </si>
  <si>
    <r>
      <rPr>
        <sz val="10"/>
        <rFont val="宋体"/>
        <family val="0"/>
      </rPr>
      <t>事故缓冲池</t>
    </r>
  </si>
  <si>
    <r>
      <rPr>
        <sz val="10"/>
        <rFont val="宋体"/>
        <family val="0"/>
      </rPr>
      <t>个</t>
    </r>
  </si>
  <si>
    <t>207-12</t>
  </si>
  <si>
    <r>
      <rPr>
        <sz val="10"/>
        <rFont val="宋体"/>
        <family val="0"/>
      </rPr>
      <t>土质挡水埝</t>
    </r>
  </si>
  <si>
    <r>
      <rPr>
        <sz val="10"/>
        <rFont val="宋体"/>
        <family val="0"/>
      </rPr>
      <t>护坡、护面墙</t>
    </r>
  </si>
  <si>
    <t>208-1</t>
  </si>
  <si>
    <t>护坡垫层</t>
  </si>
  <si>
    <t>208-3</t>
  </si>
  <si>
    <t>浆砌片石护坡</t>
  </si>
  <si>
    <r>
      <t>M10</t>
    </r>
    <r>
      <rPr>
        <sz val="10"/>
        <rFont val="宋体"/>
        <family val="0"/>
      </rPr>
      <t>满铺浆砌片石护坡</t>
    </r>
  </si>
  <si>
    <t>208-4</t>
  </si>
  <si>
    <t>混凝土护坡</t>
  </si>
  <si>
    <r>
      <t>C20</t>
    </r>
    <r>
      <rPr>
        <sz val="10"/>
        <rFont val="宋体"/>
        <family val="0"/>
      </rPr>
      <t>现浇混凝土满铺护坡</t>
    </r>
  </si>
  <si>
    <t>混凝土预制件满铺护坡</t>
  </si>
  <si>
    <t xml:space="preserve"> -b-1</t>
  </si>
  <si>
    <r>
      <t>C25</t>
    </r>
    <r>
      <rPr>
        <sz val="10"/>
        <rFont val="宋体"/>
        <family val="0"/>
      </rPr>
      <t>混凝土</t>
    </r>
  </si>
  <si>
    <t xml:space="preserve"> -b-2</t>
  </si>
  <si>
    <r>
      <t>C30</t>
    </r>
    <r>
      <rPr>
        <sz val="10"/>
        <rFont val="宋体"/>
        <family val="0"/>
      </rPr>
      <t>混凝土</t>
    </r>
  </si>
  <si>
    <r>
      <t>C30</t>
    </r>
    <r>
      <rPr>
        <sz val="10"/>
        <rFont val="宋体"/>
        <family val="0"/>
      </rPr>
      <t>混凝土预制块拱形骨架护坡</t>
    </r>
  </si>
  <si>
    <r>
      <t>C25</t>
    </r>
    <r>
      <rPr>
        <sz val="10"/>
        <rFont val="宋体"/>
        <family val="0"/>
      </rPr>
      <t>现浇混凝土</t>
    </r>
  </si>
  <si>
    <t>208-5</t>
  </si>
  <si>
    <r>
      <rPr>
        <sz val="10"/>
        <rFont val="宋体"/>
        <family val="0"/>
      </rPr>
      <t>护面墙</t>
    </r>
  </si>
  <si>
    <r>
      <t>M10</t>
    </r>
    <r>
      <rPr>
        <sz val="10"/>
        <rFont val="宋体"/>
        <family val="0"/>
      </rPr>
      <t>浆砌片石护面墙</t>
    </r>
  </si>
  <si>
    <t>挡土墙、围墙</t>
  </si>
  <si>
    <t>209-1</t>
  </si>
  <si>
    <r>
      <rPr>
        <sz val="10"/>
        <rFont val="宋体"/>
        <family val="0"/>
      </rPr>
      <t>碎石垫层</t>
    </r>
  </si>
  <si>
    <r>
      <t>C15</t>
    </r>
    <r>
      <rPr>
        <sz val="10"/>
        <rFont val="宋体"/>
        <family val="0"/>
      </rPr>
      <t>混凝土垫层</t>
    </r>
  </si>
  <si>
    <t>209-2</t>
  </si>
  <si>
    <t>基础</t>
  </si>
  <si>
    <r>
      <t>C30</t>
    </r>
    <r>
      <rPr>
        <sz val="10"/>
        <rFont val="宋体"/>
        <family val="0"/>
      </rPr>
      <t>混凝土</t>
    </r>
  </si>
  <si>
    <t>209-3</t>
  </si>
  <si>
    <t>砌体挡土墙</t>
  </si>
  <si>
    <t xml:space="preserve">     -a</t>
  </si>
  <si>
    <r>
      <rPr>
        <sz val="10"/>
        <rFont val="宋体"/>
        <family val="0"/>
      </rPr>
      <t>锥坡填土方</t>
    </r>
  </si>
  <si>
    <t>209-5</t>
  </si>
  <si>
    <t>混凝土挡土墙</t>
  </si>
  <si>
    <r>
      <rPr>
        <sz val="10"/>
        <rFont val="宋体"/>
        <family val="0"/>
      </rPr>
      <t>混凝土</t>
    </r>
  </si>
  <si>
    <t xml:space="preserve"> -a-1</t>
  </si>
  <si>
    <t xml:space="preserve"> -a-2</t>
  </si>
  <si>
    <r>
      <t>C40</t>
    </r>
    <r>
      <rPr>
        <sz val="10"/>
        <rFont val="宋体"/>
        <family val="0"/>
      </rPr>
      <t>混凝土</t>
    </r>
  </si>
  <si>
    <t>带肋钢筋(HRB335、HRB400)</t>
  </si>
  <si>
    <t>kg</t>
  </si>
  <si>
    <t>河道防护</t>
  </si>
  <si>
    <t>215-1</t>
  </si>
  <si>
    <t>河床铺砌</t>
  </si>
  <si>
    <t>215-2</t>
  </si>
  <si>
    <t>导流设施(护岸墙、顺坝、丁坝、调水坝、锥坡)</t>
  </si>
  <si>
    <r>
      <t>M10</t>
    </r>
    <r>
      <rPr>
        <sz val="10"/>
        <rFont val="宋体"/>
        <family val="0"/>
      </rPr>
      <t>浆砌片石</t>
    </r>
  </si>
  <si>
    <t>混凝土</t>
  </si>
  <si>
    <r>
      <t>C20</t>
    </r>
    <r>
      <rPr>
        <sz val="10"/>
        <rFont val="宋体"/>
        <family val="0"/>
      </rPr>
      <t>预制混凝土六棱砖</t>
    </r>
  </si>
  <si>
    <r>
      <t>C30</t>
    </r>
    <r>
      <rPr>
        <sz val="10"/>
        <rFont val="宋体"/>
        <family val="0"/>
      </rPr>
      <t>预制混凝土</t>
    </r>
  </si>
  <si>
    <r>
      <rPr>
        <sz val="10"/>
        <rFont val="宋体"/>
        <family val="0"/>
      </rPr>
      <t>青山装备制造园区排水工程</t>
    </r>
  </si>
  <si>
    <t>216-1</t>
  </si>
  <si>
    <r>
      <rPr>
        <sz val="10"/>
        <rFont val="宋体"/>
        <family val="0"/>
      </rPr>
      <t>雨水管</t>
    </r>
  </si>
  <si>
    <r>
      <rPr>
        <sz val="10"/>
        <rFont val="宋体"/>
        <family val="0"/>
      </rPr>
      <t>钢筋混凝土管（</t>
    </r>
    <r>
      <rPr>
        <sz val="10"/>
        <rFont val="Arial"/>
        <family val="2"/>
      </rPr>
      <t>Φ300</t>
    </r>
    <r>
      <rPr>
        <sz val="10"/>
        <rFont val="宋体"/>
        <family val="0"/>
      </rPr>
      <t>）</t>
    </r>
  </si>
  <si>
    <t>m</t>
  </si>
  <si>
    <r>
      <rPr>
        <sz val="10"/>
        <rFont val="宋体"/>
        <family val="0"/>
      </rPr>
      <t>钢筋混凝土管（</t>
    </r>
    <r>
      <rPr>
        <sz val="10"/>
        <rFont val="Arial"/>
        <family val="2"/>
      </rPr>
      <t>Φ600</t>
    </r>
    <r>
      <rPr>
        <sz val="10"/>
        <rFont val="宋体"/>
        <family val="0"/>
      </rPr>
      <t>）</t>
    </r>
  </si>
  <si>
    <r>
      <rPr>
        <sz val="10"/>
        <rFont val="宋体"/>
        <family val="0"/>
      </rPr>
      <t>钢筋混凝土管（</t>
    </r>
    <r>
      <rPr>
        <sz val="10"/>
        <rFont val="Arial"/>
        <family val="2"/>
      </rPr>
      <t>Φ1000</t>
    </r>
    <r>
      <rPr>
        <sz val="10"/>
        <rFont val="宋体"/>
        <family val="0"/>
      </rPr>
      <t>）</t>
    </r>
  </si>
  <si>
    <r>
      <rPr>
        <sz val="10"/>
        <rFont val="宋体"/>
        <family val="0"/>
      </rPr>
      <t>钢筋混凝土管（</t>
    </r>
    <r>
      <rPr>
        <sz val="10"/>
        <rFont val="Arial"/>
        <family val="2"/>
      </rPr>
      <t>Φ1200</t>
    </r>
    <r>
      <rPr>
        <sz val="10"/>
        <rFont val="宋体"/>
        <family val="0"/>
      </rPr>
      <t>）</t>
    </r>
  </si>
  <si>
    <r>
      <rPr>
        <sz val="10"/>
        <rFont val="宋体"/>
        <family val="0"/>
      </rPr>
      <t>检查井（</t>
    </r>
    <r>
      <rPr>
        <sz val="10"/>
        <rFont val="Arial"/>
        <family val="2"/>
      </rPr>
      <t>Φ1000</t>
    </r>
    <r>
      <rPr>
        <sz val="10"/>
        <rFont val="宋体"/>
        <family val="0"/>
      </rPr>
      <t>）</t>
    </r>
  </si>
  <si>
    <r>
      <rPr>
        <sz val="10"/>
        <rFont val="宋体"/>
        <family val="0"/>
      </rPr>
      <t>座</t>
    </r>
  </si>
  <si>
    <r>
      <rPr>
        <sz val="10"/>
        <rFont val="宋体"/>
        <family val="0"/>
      </rPr>
      <t>检查井（</t>
    </r>
    <r>
      <rPr>
        <sz val="10"/>
        <rFont val="Arial"/>
        <family val="2"/>
      </rPr>
      <t>Φ1500</t>
    </r>
    <r>
      <rPr>
        <sz val="10"/>
        <rFont val="宋体"/>
        <family val="0"/>
      </rPr>
      <t>）</t>
    </r>
  </si>
  <si>
    <t xml:space="preserve"> -g</t>
  </si>
  <si>
    <r>
      <rPr>
        <sz val="10"/>
        <rFont val="宋体"/>
        <family val="0"/>
      </rPr>
      <t>检查井（</t>
    </r>
    <r>
      <rPr>
        <sz val="10"/>
        <rFont val="Arial"/>
        <family val="2"/>
      </rPr>
      <t>1500×1100</t>
    </r>
    <r>
      <rPr>
        <sz val="10"/>
        <rFont val="宋体"/>
        <family val="0"/>
      </rPr>
      <t>）</t>
    </r>
  </si>
  <si>
    <r>
      <rPr>
        <sz val="10"/>
        <rFont val="宋体"/>
        <family val="0"/>
      </rPr>
      <t>检查井（</t>
    </r>
    <r>
      <rPr>
        <sz val="10"/>
        <rFont val="Arial"/>
        <family val="2"/>
      </rPr>
      <t>2200×2200</t>
    </r>
    <r>
      <rPr>
        <sz val="10"/>
        <rFont val="宋体"/>
        <family val="0"/>
      </rPr>
      <t>）</t>
    </r>
  </si>
  <si>
    <t xml:space="preserve"> -i</t>
  </si>
  <si>
    <r>
      <rPr>
        <sz val="10"/>
        <rFont val="宋体"/>
        <family val="0"/>
      </rPr>
      <t>检查井（</t>
    </r>
    <r>
      <rPr>
        <sz val="10"/>
        <rFont val="Arial"/>
        <family val="2"/>
      </rPr>
      <t>3300×2480</t>
    </r>
    <r>
      <rPr>
        <sz val="10"/>
        <rFont val="宋体"/>
        <family val="0"/>
      </rPr>
      <t>）</t>
    </r>
  </si>
  <si>
    <r>
      <rPr>
        <sz val="10"/>
        <rFont val="宋体"/>
        <family val="0"/>
      </rPr>
      <t>检查井（</t>
    </r>
    <r>
      <rPr>
        <sz val="10"/>
        <rFont val="Arial"/>
        <family val="2"/>
      </rPr>
      <t>B=1500</t>
    </r>
    <r>
      <rPr>
        <sz val="10"/>
        <rFont val="宋体"/>
        <family val="0"/>
      </rPr>
      <t>）</t>
    </r>
  </si>
  <si>
    <r>
      <rPr>
        <sz val="10"/>
        <rFont val="宋体"/>
        <family val="0"/>
      </rPr>
      <t>雨水口（</t>
    </r>
    <r>
      <rPr>
        <sz val="10"/>
        <rFont val="Arial"/>
        <family val="2"/>
      </rPr>
      <t>700×400</t>
    </r>
    <r>
      <rPr>
        <sz val="10"/>
        <rFont val="宋体"/>
        <family val="0"/>
      </rPr>
      <t>）</t>
    </r>
  </si>
  <si>
    <t>216-2</t>
  </si>
  <si>
    <r>
      <rPr>
        <sz val="10"/>
        <rFont val="宋体"/>
        <family val="0"/>
      </rPr>
      <t>污水管</t>
    </r>
  </si>
  <si>
    <r>
      <rPr>
        <sz val="10"/>
        <rFont val="宋体"/>
        <family val="0"/>
      </rPr>
      <t>钢筋混凝土管（</t>
    </r>
    <r>
      <rPr>
        <sz val="10"/>
        <rFont val="Arial"/>
        <family val="2"/>
      </rPr>
      <t>Φ400</t>
    </r>
    <r>
      <rPr>
        <sz val="10"/>
        <rFont val="宋体"/>
        <family val="0"/>
      </rPr>
      <t>）</t>
    </r>
  </si>
  <si>
    <r>
      <rPr>
        <sz val="10"/>
        <rFont val="宋体"/>
        <family val="0"/>
      </rPr>
      <t>钢筋混凝土管（</t>
    </r>
    <r>
      <rPr>
        <sz val="10"/>
        <rFont val="Arial"/>
        <family val="2"/>
      </rPr>
      <t>Φ500</t>
    </r>
    <r>
      <rPr>
        <sz val="10"/>
        <rFont val="宋体"/>
        <family val="0"/>
      </rPr>
      <t>）</t>
    </r>
  </si>
  <si>
    <r>
      <rPr>
        <sz val="10"/>
        <rFont val="宋体"/>
        <family val="0"/>
      </rPr>
      <t>钢筋混凝土管（</t>
    </r>
    <r>
      <rPr>
        <sz val="10"/>
        <rFont val="Arial"/>
        <family val="2"/>
      </rPr>
      <t>Φ600</t>
    </r>
    <r>
      <rPr>
        <sz val="10"/>
        <rFont val="宋体"/>
        <family val="0"/>
      </rPr>
      <t>）</t>
    </r>
    <r>
      <rPr>
        <sz val="10"/>
        <rFont val="Arial"/>
        <family val="2"/>
      </rPr>
      <t>(II</t>
    </r>
    <r>
      <rPr>
        <sz val="10"/>
        <rFont val="宋体"/>
        <family val="0"/>
      </rPr>
      <t>级）</t>
    </r>
  </si>
  <si>
    <r>
      <rPr>
        <sz val="10"/>
        <rFont val="宋体"/>
        <family val="0"/>
      </rPr>
      <t>钢筋混凝土管（</t>
    </r>
    <r>
      <rPr>
        <sz val="10"/>
        <rFont val="Arial"/>
        <family val="2"/>
      </rPr>
      <t>Φ600</t>
    </r>
    <r>
      <rPr>
        <sz val="10"/>
        <rFont val="宋体"/>
        <family val="0"/>
      </rPr>
      <t>）</t>
    </r>
    <r>
      <rPr>
        <sz val="10"/>
        <rFont val="Arial"/>
        <family val="2"/>
      </rPr>
      <t>(III</t>
    </r>
    <r>
      <rPr>
        <sz val="10"/>
        <rFont val="宋体"/>
        <family val="0"/>
      </rPr>
      <t>级）</t>
    </r>
  </si>
  <si>
    <r>
      <rPr>
        <sz val="10"/>
        <rFont val="宋体"/>
        <family val="0"/>
      </rPr>
      <t>钢筋混凝土管（</t>
    </r>
    <r>
      <rPr>
        <sz val="10"/>
        <rFont val="Arial"/>
        <family val="2"/>
      </rPr>
      <t>Φ800</t>
    </r>
    <r>
      <rPr>
        <sz val="10"/>
        <rFont val="宋体"/>
        <family val="0"/>
      </rPr>
      <t>）</t>
    </r>
  </si>
  <si>
    <r>
      <rPr>
        <sz val="10"/>
        <rFont val="宋体"/>
        <family val="0"/>
      </rPr>
      <t>检查井（</t>
    </r>
    <r>
      <rPr>
        <sz val="10"/>
        <rFont val="Arial"/>
        <family val="2"/>
      </rPr>
      <t>Φ1250</t>
    </r>
    <r>
      <rPr>
        <sz val="10"/>
        <rFont val="宋体"/>
        <family val="0"/>
      </rPr>
      <t>）</t>
    </r>
  </si>
  <si>
    <t>302-2</t>
  </si>
  <si>
    <r>
      <rPr>
        <sz val="10"/>
        <rFont val="宋体"/>
        <family val="0"/>
      </rPr>
      <t>砂砾封层、防冻功能层</t>
    </r>
  </si>
  <si>
    <r>
      <rPr>
        <sz val="10"/>
        <rFont val="宋体"/>
        <family val="0"/>
      </rPr>
      <t>厚</t>
    </r>
    <r>
      <rPr>
        <sz val="10"/>
        <rFont val="Arial"/>
        <family val="2"/>
      </rPr>
      <t>200mm</t>
    </r>
  </si>
  <si>
    <t>水泥稳定土底基层、基层</t>
  </si>
  <si>
    <t>304-1</t>
  </si>
  <si>
    <r>
      <rPr>
        <sz val="10"/>
        <rFont val="宋体"/>
        <family val="0"/>
      </rPr>
      <t>水泥稳定级配碎石底基层</t>
    </r>
  </si>
  <si>
    <r>
      <rPr>
        <sz val="10"/>
        <rFont val="宋体"/>
        <family val="0"/>
      </rPr>
      <t>厚</t>
    </r>
    <r>
      <rPr>
        <sz val="10"/>
        <rFont val="Arial"/>
        <family val="2"/>
      </rPr>
      <t>320mm</t>
    </r>
  </si>
  <si>
    <t>304-3</t>
  </si>
  <si>
    <r>
      <rPr>
        <sz val="10"/>
        <rFont val="宋体"/>
        <family val="0"/>
      </rPr>
      <t>水泥稳定级配碎石基层</t>
    </r>
  </si>
  <si>
    <r>
      <rPr>
        <sz val="10"/>
        <rFont val="宋体"/>
        <family val="0"/>
      </rPr>
      <t>找平层，厚</t>
    </r>
    <r>
      <rPr>
        <sz val="10"/>
        <rFont val="Arial"/>
        <family val="2"/>
      </rPr>
      <t>100mm</t>
    </r>
  </si>
  <si>
    <t>透层和黏层</t>
  </si>
  <si>
    <t>308-1</t>
  </si>
  <si>
    <t>透层</t>
  </si>
  <si>
    <t>308-2</t>
  </si>
  <si>
    <t>黏层</t>
  </si>
  <si>
    <r>
      <rPr>
        <sz val="10"/>
        <rFont val="宋体"/>
        <family val="0"/>
      </rPr>
      <t>沥青表面处置与封层</t>
    </r>
  </si>
  <si>
    <t>310-2</t>
  </si>
  <si>
    <r>
      <rPr>
        <sz val="10"/>
        <rFont val="宋体"/>
        <family val="0"/>
      </rPr>
      <t>下封层</t>
    </r>
  </si>
  <si>
    <t>改性沥青及改性沥青混合料</t>
  </si>
  <si>
    <t>311-2</t>
  </si>
  <si>
    <t>中粒式改性沥青混合料路面</t>
  </si>
  <si>
    <r>
      <rPr>
        <sz val="10"/>
        <rFont val="宋体"/>
        <family val="0"/>
      </rPr>
      <t>厚</t>
    </r>
    <r>
      <rPr>
        <sz val="10"/>
        <rFont val="Arial"/>
        <family val="2"/>
      </rPr>
      <t>30mm</t>
    </r>
  </si>
  <si>
    <r>
      <t>m</t>
    </r>
    <r>
      <rPr>
        <vertAlign val="superscript"/>
        <sz val="10"/>
        <rFont val="Arial"/>
        <family val="2"/>
      </rPr>
      <t>2</t>
    </r>
  </si>
  <si>
    <r>
      <rPr>
        <sz val="10"/>
        <rFont val="宋体"/>
        <family val="0"/>
      </rPr>
      <t>厚</t>
    </r>
    <r>
      <rPr>
        <sz val="10"/>
        <rFont val="Arial"/>
        <family val="2"/>
      </rPr>
      <t>50mm</t>
    </r>
  </si>
  <si>
    <t>311-4</t>
  </si>
  <si>
    <r>
      <rPr>
        <sz val="10"/>
        <rFont val="宋体"/>
        <family val="0"/>
      </rPr>
      <t>粗粒式改性沥青混合料路面</t>
    </r>
  </si>
  <si>
    <r>
      <rPr>
        <sz val="10"/>
        <rFont val="宋体"/>
        <family val="0"/>
      </rPr>
      <t>厚</t>
    </r>
    <r>
      <rPr>
        <sz val="10"/>
        <rFont val="Arial"/>
        <family val="2"/>
      </rPr>
      <t>70mm</t>
    </r>
  </si>
  <si>
    <t>311-5</t>
  </si>
  <si>
    <t>中粒式胶粉复合改性沥青混合料路面</t>
  </si>
  <si>
    <t>311-6</t>
  </si>
  <si>
    <t>粗粒式胶粉复合改性沥青混合料路面</t>
  </si>
  <si>
    <t>水泥混凝土面板</t>
  </si>
  <si>
    <t>312-1</t>
  </si>
  <si>
    <r>
      <rPr>
        <sz val="10"/>
        <rFont val="宋体"/>
        <family val="0"/>
      </rPr>
      <t>厚</t>
    </r>
    <r>
      <rPr>
        <sz val="10"/>
        <rFont val="Arial"/>
        <family val="2"/>
      </rPr>
      <t>280mm</t>
    </r>
  </si>
  <si>
    <t>312-2</t>
  </si>
  <si>
    <t xml:space="preserve">钢筋 </t>
  </si>
  <si>
    <r>
      <rPr>
        <sz val="10"/>
        <rFont val="宋体"/>
        <family val="0"/>
      </rPr>
      <t>光圆钢筋</t>
    </r>
    <r>
      <rPr>
        <sz val="10"/>
        <rFont val="Arial"/>
        <family val="2"/>
      </rPr>
      <t>(HPB235</t>
    </r>
    <r>
      <rPr>
        <sz val="10"/>
        <rFont val="宋体"/>
        <family val="0"/>
      </rPr>
      <t>、</t>
    </r>
    <r>
      <rPr>
        <sz val="10"/>
        <rFont val="Arial"/>
        <family val="2"/>
      </rPr>
      <t>HPB300)</t>
    </r>
  </si>
  <si>
    <r>
      <rPr>
        <sz val="10"/>
        <rFont val="宋体"/>
        <family val="0"/>
      </rPr>
      <t>带肋钢筋</t>
    </r>
    <r>
      <rPr>
        <sz val="10"/>
        <rFont val="Arial"/>
        <family val="2"/>
      </rPr>
      <t>(HRB335</t>
    </r>
    <r>
      <rPr>
        <sz val="10"/>
        <rFont val="宋体"/>
        <family val="0"/>
      </rPr>
      <t>、</t>
    </r>
    <r>
      <rPr>
        <sz val="10"/>
        <rFont val="Arial"/>
        <family val="2"/>
      </rPr>
      <t>HRB400)</t>
    </r>
  </si>
  <si>
    <t>312-3</t>
  </si>
  <si>
    <r>
      <t>C35</t>
    </r>
    <r>
      <rPr>
        <sz val="10"/>
        <rFont val="宋体"/>
        <family val="0"/>
      </rPr>
      <t>现浇水泥混凝土</t>
    </r>
  </si>
  <si>
    <r>
      <rPr>
        <sz val="10"/>
        <rFont val="宋体"/>
        <family val="0"/>
      </rPr>
      <t>路肩培土、中央分隔带回填土、土路肩加固及路缘石</t>
    </r>
  </si>
  <si>
    <t>313-1</t>
  </si>
  <si>
    <r>
      <rPr>
        <sz val="10"/>
        <rFont val="宋体"/>
        <family val="0"/>
      </rPr>
      <t>路肩培土</t>
    </r>
  </si>
  <si>
    <t>313-2</t>
  </si>
  <si>
    <t>中央分隔带回填土</t>
  </si>
  <si>
    <t>313-4</t>
  </si>
  <si>
    <r>
      <t>C30</t>
    </r>
    <r>
      <rPr>
        <sz val="10"/>
        <rFont val="宋体"/>
        <family val="0"/>
      </rPr>
      <t>混凝土预制块加固土路肩</t>
    </r>
  </si>
  <si>
    <t>313-5</t>
  </si>
  <si>
    <r>
      <t>C30</t>
    </r>
    <r>
      <rPr>
        <sz val="10"/>
        <rFont val="宋体"/>
        <family val="0"/>
      </rPr>
      <t>混凝土预制块路缘石</t>
    </r>
  </si>
  <si>
    <t>313-6</t>
  </si>
  <si>
    <r>
      <rPr>
        <sz val="10"/>
        <rFont val="宋体"/>
        <family val="0"/>
      </rPr>
      <t>花岗岩路缘石</t>
    </r>
  </si>
  <si>
    <t>路面及中央分隔带排水</t>
  </si>
  <si>
    <t>314-8</t>
  </si>
  <si>
    <r>
      <rPr>
        <sz val="10"/>
        <rFont val="宋体"/>
        <family val="0"/>
      </rPr>
      <t>中央分隔带过水槽</t>
    </r>
  </si>
  <si>
    <r>
      <rPr>
        <sz val="10"/>
        <rFont val="宋体"/>
        <family val="0"/>
      </rPr>
      <t>其它工程</t>
    </r>
  </si>
  <si>
    <t>315-1</t>
  </si>
  <si>
    <r>
      <rPr>
        <sz val="10"/>
        <rFont val="宋体"/>
        <family val="0"/>
      </rPr>
      <t>砂砾路面</t>
    </r>
  </si>
  <si>
    <t>315-2</t>
  </si>
  <si>
    <r>
      <rPr>
        <sz val="10"/>
        <rFont val="宋体"/>
        <family val="0"/>
      </rPr>
      <t>玻纤土工格栅</t>
    </r>
  </si>
  <si>
    <t>315-3</t>
  </si>
  <si>
    <r>
      <rPr>
        <sz val="10"/>
        <rFont val="宋体"/>
        <family val="0"/>
      </rPr>
      <t>人行道</t>
    </r>
  </si>
  <si>
    <r>
      <rPr>
        <sz val="10"/>
        <rFont val="宋体"/>
        <family val="0"/>
      </rPr>
      <t>水泥稳定砂砾</t>
    </r>
  </si>
  <si>
    <r>
      <t>C25</t>
    </r>
    <r>
      <rPr>
        <sz val="10"/>
        <rFont val="宋体"/>
        <family val="0"/>
      </rPr>
      <t>水泥混凝土彩色预制块</t>
    </r>
  </si>
  <si>
    <t>花岗岩火烧板,厚30mm</t>
  </si>
  <si>
    <t>盲道砖,厚30mm</t>
  </si>
  <si>
    <r>
      <rPr>
        <sz val="10"/>
        <rFont val="宋体"/>
        <family val="0"/>
      </rPr>
      <t>厚</t>
    </r>
    <r>
      <rPr>
        <sz val="10"/>
        <rFont val="Arial"/>
        <family val="2"/>
      </rPr>
      <t>60mm</t>
    </r>
  </si>
  <si>
    <t>钢筋</t>
  </si>
  <si>
    <t>403-1</t>
  </si>
  <si>
    <r>
      <rPr>
        <sz val="10"/>
        <rFont val="宋体"/>
        <family val="0"/>
      </rPr>
      <t>基础钢筋</t>
    </r>
    <r>
      <rPr>
        <sz val="10"/>
        <rFont val="Arial"/>
        <family val="2"/>
      </rPr>
      <t>(</t>
    </r>
    <r>
      <rPr>
        <sz val="10"/>
        <rFont val="宋体"/>
        <family val="0"/>
      </rPr>
      <t>包括灌注桩、承台、桩系梁、沉桩、沉井等</t>
    </r>
    <r>
      <rPr>
        <sz val="10"/>
        <rFont val="Arial"/>
        <family val="2"/>
      </rPr>
      <t>)</t>
    </r>
  </si>
  <si>
    <t>光圆钢筋(HPB235、HPB300)</t>
  </si>
  <si>
    <t>403-2</t>
  </si>
  <si>
    <t>下部结构钢筋</t>
  </si>
  <si>
    <t>403-3</t>
  </si>
  <si>
    <t>上部结构钢筋</t>
  </si>
  <si>
    <t xml:space="preserve"> -c</t>
  </si>
  <si>
    <r>
      <t>D10</t>
    </r>
    <r>
      <rPr>
        <sz val="10"/>
        <rFont val="宋体"/>
        <family val="0"/>
      </rPr>
      <t>冷轧带肋钢筋网</t>
    </r>
  </si>
  <si>
    <t>钢箱梁、叠合梁钢板</t>
  </si>
  <si>
    <t>403-4</t>
  </si>
  <si>
    <t>附属结构钢筋</t>
  </si>
  <si>
    <t>防撞护栏钢板</t>
  </si>
  <si>
    <r>
      <rPr>
        <sz val="10"/>
        <rFont val="宋体"/>
        <family val="0"/>
      </rPr>
      <t>基础开挖及回填</t>
    </r>
  </si>
  <si>
    <t>404-1</t>
  </si>
  <si>
    <t>干处挖土方</t>
  </si>
  <si>
    <r>
      <t>m</t>
    </r>
    <r>
      <rPr>
        <vertAlign val="superscript"/>
        <sz val="10"/>
        <rFont val="Arial"/>
        <family val="2"/>
      </rPr>
      <t>3</t>
    </r>
  </si>
  <si>
    <t>钻孔灌注桩</t>
  </si>
  <si>
    <t>405-1</t>
  </si>
  <si>
    <t>陆上钻孔灌注桩</t>
  </si>
  <si>
    <t xml:space="preserve"> -a-1</t>
  </si>
  <si>
    <r>
      <rPr>
        <sz val="10"/>
        <rFont val="宋体"/>
        <family val="0"/>
      </rPr>
      <t>桩径</t>
    </r>
    <r>
      <rPr>
        <sz val="10"/>
        <rFont val="Arial"/>
        <family val="2"/>
      </rPr>
      <t>1.2m</t>
    </r>
  </si>
  <si>
    <t xml:space="preserve"> -a-2</t>
  </si>
  <si>
    <r>
      <rPr>
        <sz val="10"/>
        <rFont val="宋体"/>
        <family val="0"/>
      </rPr>
      <t>桩径</t>
    </r>
    <r>
      <rPr>
        <sz val="10"/>
        <rFont val="Arial"/>
        <family val="2"/>
      </rPr>
      <t>1.5m</t>
    </r>
  </si>
  <si>
    <t xml:space="preserve"> -a-3</t>
  </si>
  <si>
    <r>
      <rPr>
        <sz val="10"/>
        <rFont val="宋体"/>
        <family val="0"/>
      </rPr>
      <t>桩径</t>
    </r>
    <r>
      <rPr>
        <sz val="10"/>
        <rFont val="Arial"/>
        <family val="2"/>
      </rPr>
      <t>1.8m</t>
    </r>
  </si>
  <si>
    <t>结构混凝土工程</t>
  </si>
  <si>
    <t>410-1</t>
  </si>
  <si>
    <t>混凝土基础(包括支撑梁、桩基承台、桩系梁，但不包括桩基)</t>
  </si>
  <si>
    <r>
      <t>C20</t>
    </r>
    <r>
      <rPr>
        <sz val="10"/>
        <rFont val="宋体"/>
        <family val="0"/>
      </rPr>
      <t>混凝土</t>
    </r>
  </si>
  <si>
    <r>
      <t>C35</t>
    </r>
    <r>
      <rPr>
        <sz val="10"/>
        <rFont val="宋体"/>
        <family val="0"/>
      </rPr>
      <t>混凝土</t>
    </r>
  </si>
  <si>
    <t>410-2</t>
  </si>
  <si>
    <t>混凝土下部结构</t>
  </si>
  <si>
    <t>桥台混凝土</t>
  </si>
  <si>
    <r>
      <t>C40</t>
    </r>
    <r>
      <rPr>
        <sz val="10"/>
        <rFont val="宋体"/>
        <family val="0"/>
      </rPr>
      <t>混凝土</t>
    </r>
  </si>
  <si>
    <t>桥墩混凝土</t>
  </si>
  <si>
    <t xml:space="preserve"> -b-3</t>
  </si>
  <si>
    <r>
      <t>C50</t>
    </r>
    <r>
      <rPr>
        <sz val="10"/>
        <rFont val="宋体"/>
        <family val="0"/>
      </rPr>
      <t>混凝土</t>
    </r>
  </si>
  <si>
    <t>盖梁混凝土</t>
  </si>
  <si>
    <t xml:space="preserve"> -c-1</t>
  </si>
  <si>
    <r>
      <rPr>
        <sz val="10"/>
        <rFont val="宋体"/>
        <family val="0"/>
      </rPr>
      <t>墩、台帽混凝土</t>
    </r>
  </si>
  <si>
    <t xml:space="preserve"> -d-1</t>
  </si>
  <si>
    <t xml:space="preserve"> -d-2</t>
  </si>
  <si>
    <t>410-3</t>
  </si>
  <si>
    <t>现浇混凝土上部结构</t>
  </si>
  <si>
    <t>410-4</t>
  </si>
  <si>
    <r>
      <rPr>
        <sz val="10"/>
        <rFont val="宋体"/>
        <family val="0"/>
      </rPr>
      <t>预制混凝土上部结构</t>
    </r>
  </si>
  <si>
    <t>410-5</t>
  </si>
  <si>
    <t>桥梁上部结构现浇整体化混凝土</t>
  </si>
  <si>
    <t>410-6</t>
  </si>
  <si>
    <t>现浇混凝土附属结构</t>
  </si>
  <si>
    <t>410-7</t>
  </si>
  <si>
    <t>预制混凝土附属结构</t>
  </si>
  <si>
    <t>预应力混凝土工程</t>
  </si>
  <si>
    <t>411-5</t>
  </si>
  <si>
    <t>后张法预应力钢绞线</t>
  </si>
  <si>
    <r>
      <t>Φ</t>
    </r>
    <r>
      <rPr>
        <vertAlign val="superscript"/>
        <sz val="10"/>
        <rFont val="Arial"/>
        <family val="2"/>
      </rPr>
      <t>s</t>
    </r>
    <r>
      <rPr>
        <sz val="10"/>
        <rFont val="Arial"/>
        <family val="2"/>
      </rPr>
      <t>15.2</t>
    </r>
  </si>
  <si>
    <t>411-8</t>
  </si>
  <si>
    <t>预制预应力混凝土上部结构</t>
  </si>
  <si>
    <r>
      <t>C50</t>
    </r>
    <r>
      <rPr>
        <sz val="10"/>
        <rFont val="宋体"/>
        <family val="0"/>
      </rPr>
      <t>混凝土箱梁</t>
    </r>
  </si>
  <si>
    <t>桥面铺装</t>
  </si>
  <si>
    <t>415-2</t>
  </si>
  <si>
    <t>水泥混凝土桥面铺装</t>
  </si>
  <si>
    <r>
      <t>UHPC</t>
    </r>
    <r>
      <rPr>
        <sz val="10"/>
        <rFont val="宋体"/>
        <family val="0"/>
      </rPr>
      <t>高性能</t>
    </r>
    <r>
      <rPr>
        <sz val="10"/>
        <rFont val="宋体"/>
        <family val="0"/>
      </rPr>
      <t>混凝土</t>
    </r>
  </si>
  <si>
    <t>415-3</t>
  </si>
  <si>
    <t>防水层</t>
  </si>
  <si>
    <t>铺设防水层</t>
  </si>
  <si>
    <t>415-4</t>
  </si>
  <si>
    <t>桥面排水</t>
  </si>
  <si>
    <t>竖、横向集中排水管</t>
  </si>
  <si>
    <t>铸铁管</t>
  </si>
  <si>
    <r>
      <t xml:space="preserve">PVC </t>
    </r>
    <r>
      <rPr>
        <sz val="10"/>
        <rFont val="宋体"/>
        <family val="0"/>
      </rPr>
      <t>管</t>
    </r>
  </si>
  <si>
    <t>桥面边部碎石盲沟</t>
  </si>
  <si>
    <t>桥梁支座</t>
  </si>
  <si>
    <t>416-1</t>
  </si>
  <si>
    <t>板式橡胶支座</t>
  </si>
  <si>
    <r>
      <rPr>
        <sz val="10"/>
        <rFont val="宋体"/>
        <family val="0"/>
      </rPr>
      <t>橡胶板式支座</t>
    </r>
  </si>
  <si>
    <r>
      <t>dm</t>
    </r>
    <r>
      <rPr>
        <vertAlign val="superscript"/>
        <sz val="10"/>
        <rFont val="Arial"/>
        <family val="2"/>
      </rPr>
      <t>3</t>
    </r>
  </si>
  <si>
    <r>
      <rPr>
        <sz val="10"/>
        <rFont val="宋体"/>
        <family val="0"/>
      </rPr>
      <t>圆形板式橡胶支座</t>
    </r>
  </si>
  <si>
    <r>
      <rPr>
        <sz val="10"/>
        <rFont val="宋体"/>
        <family val="0"/>
      </rPr>
      <t>矩形板式橡胶支座</t>
    </r>
  </si>
  <si>
    <r>
      <rPr>
        <sz val="10"/>
        <rFont val="宋体"/>
        <family val="0"/>
      </rPr>
      <t>四氟滑板橡胶支座</t>
    </r>
  </si>
  <si>
    <t>416-3</t>
  </si>
  <si>
    <r>
      <rPr>
        <sz val="10"/>
        <rFont val="宋体"/>
        <family val="0"/>
      </rPr>
      <t>摩擦摆式隔震橡胶支座</t>
    </r>
  </si>
  <si>
    <t>JZQZ4000SX</t>
  </si>
  <si>
    <t>个</t>
  </si>
  <si>
    <t>JZQZ4000DX</t>
  </si>
  <si>
    <t>JZQZ10000SX</t>
  </si>
  <si>
    <t>JZQZ10000DX</t>
  </si>
  <si>
    <t xml:space="preserve"> -e</t>
  </si>
  <si>
    <t>JZQZ10000GD</t>
  </si>
  <si>
    <t>桥梁接缝和伸缩装置</t>
  </si>
  <si>
    <t>417-2</t>
  </si>
  <si>
    <t>模数式伸缩装置</t>
  </si>
  <si>
    <r>
      <t>D40</t>
    </r>
    <r>
      <rPr>
        <sz val="10"/>
        <rFont val="宋体"/>
        <family val="0"/>
      </rPr>
      <t>型</t>
    </r>
  </si>
  <si>
    <r>
      <t>D80</t>
    </r>
    <r>
      <rPr>
        <sz val="10"/>
        <rFont val="宋体"/>
        <family val="0"/>
      </rPr>
      <t>型</t>
    </r>
  </si>
  <si>
    <r>
      <t>D160</t>
    </r>
    <r>
      <rPr>
        <sz val="10"/>
        <rFont val="宋体"/>
        <family val="0"/>
      </rPr>
      <t>型</t>
    </r>
  </si>
  <si>
    <r>
      <t>D240</t>
    </r>
    <r>
      <rPr>
        <sz val="10"/>
        <rFont val="宋体"/>
        <family val="0"/>
      </rPr>
      <t>型</t>
    </r>
  </si>
  <si>
    <t>圆管涵及倒虹吸管涵</t>
  </si>
  <si>
    <t>419-1</t>
  </si>
  <si>
    <t>单孔钢筋混凝土圆管涵</t>
  </si>
  <si>
    <r>
      <t>1-Φ1.0</t>
    </r>
    <r>
      <rPr>
        <sz val="10"/>
        <rFont val="宋体"/>
        <family val="0"/>
      </rPr>
      <t>（接长）</t>
    </r>
  </si>
  <si>
    <t>盖板涵、箱涵</t>
  </si>
  <si>
    <t>420-1</t>
  </si>
  <si>
    <t>钢筋混凝土盖板涵</t>
  </si>
  <si>
    <t>1-2.0×1.2</t>
  </si>
  <si>
    <t>1-2.0×1.5</t>
  </si>
  <si>
    <r>
      <t>1-2.0×1.5</t>
    </r>
    <r>
      <rPr>
        <sz val="10"/>
        <rFont val="宋体"/>
        <family val="0"/>
      </rPr>
      <t>（接长利用）</t>
    </r>
  </si>
  <si>
    <t>1-2.0×2.0</t>
  </si>
  <si>
    <t>1-4.0×1.5</t>
  </si>
  <si>
    <t xml:space="preserve"> -f</t>
  </si>
  <si>
    <t>1-4.0×2.0</t>
  </si>
  <si>
    <t xml:space="preserve"> -g</t>
  </si>
  <si>
    <t>1-4.0×2.5</t>
  </si>
  <si>
    <t xml:space="preserve"> -h</t>
  </si>
  <si>
    <t>1-4.0×3.0</t>
  </si>
  <si>
    <t>1-4.0×3.5</t>
  </si>
  <si>
    <t>-j</t>
  </si>
  <si>
    <r>
      <t>1-4.0×3.5</t>
    </r>
    <r>
      <rPr>
        <sz val="10"/>
        <rFont val="宋体"/>
        <family val="0"/>
      </rPr>
      <t>（接长利用）</t>
    </r>
  </si>
  <si>
    <t>-k</t>
  </si>
  <si>
    <t>1-4.0×4.0</t>
  </si>
  <si>
    <t>护栏</t>
  </si>
  <si>
    <t>602-3</t>
  </si>
  <si>
    <t>波形梁钢护栏</t>
  </si>
  <si>
    <t>路侧波形梁钢护栏</t>
  </si>
  <si>
    <t>-a-1</t>
  </si>
  <si>
    <t>Gr-A-2B2</t>
  </si>
  <si>
    <t>-a-2</t>
  </si>
  <si>
    <t>Gr-SB-1B2</t>
  </si>
  <si>
    <t>-a-3</t>
  </si>
  <si>
    <t>Gr-A-4E</t>
  </si>
  <si>
    <t>-a-4</t>
  </si>
  <si>
    <t>Gr-SB-2E</t>
  </si>
  <si>
    <t>-a-5</t>
  </si>
  <si>
    <t>Gr-SA-3E</t>
  </si>
  <si>
    <t>-a-6</t>
  </si>
  <si>
    <t>Gr-HB-2E</t>
  </si>
  <si>
    <t>中央分隔带波形梁钢护栏</t>
  </si>
  <si>
    <t>-b-1</t>
  </si>
  <si>
    <t>Gr-Am-2B2</t>
  </si>
  <si>
    <t>-b-2</t>
  </si>
  <si>
    <t>Gr-Am-4E</t>
  </si>
  <si>
    <t>-b-3</t>
  </si>
  <si>
    <t>Grd-Am-2E</t>
  </si>
  <si>
    <t>波形梁钢护栏端头</t>
  </si>
  <si>
    <t>-c-1</t>
  </si>
  <si>
    <t>AT1</t>
  </si>
  <si>
    <t>-c-2</t>
  </si>
  <si>
    <t>AT1-2</t>
  </si>
  <si>
    <t>-c-3</t>
  </si>
  <si>
    <t>BT-1-2</t>
  </si>
  <si>
    <t>-c-4</t>
  </si>
  <si>
    <t>DT-1</t>
  </si>
  <si>
    <t>-c-5</t>
  </si>
  <si>
    <t>CT-2</t>
  </si>
  <si>
    <t>隔离栅和防落物网</t>
  </si>
  <si>
    <t>603-3</t>
  </si>
  <si>
    <t>焊接网隔离栅</t>
  </si>
  <si>
    <t>-a</t>
  </si>
  <si>
    <t>F-Ww-C</t>
  </si>
  <si>
    <t>603-5</t>
  </si>
  <si>
    <t>防落物网</t>
  </si>
  <si>
    <t>Bf-Em-B</t>
  </si>
  <si>
    <t>603-6</t>
  </si>
  <si>
    <t>隔离活动护栏</t>
  </si>
  <si>
    <t>道路交通标志</t>
  </si>
  <si>
    <t>604-1</t>
  </si>
  <si>
    <t>单柱式交通标志</t>
  </si>
  <si>
    <r>
      <t>□</t>
    </r>
    <r>
      <rPr>
        <sz val="10"/>
        <rFont val="Arial"/>
        <family val="2"/>
      </rPr>
      <t>600×800</t>
    </r>
  </si>
  <si>
    <r>
      <rPr>
        <sz val="10"/>
        <rFont val="宋体"/>
        <family val="0"/>
      </rPr>
      <t>个</t>
    </r>
  </si>
  <si>
    <t>-b</t>
  </si>
  <si>
    <r>
      <t>□</t>
    </r>
    <r>
      <rPr>
        <sz val="10"/>
        <rFont val="Arial"/>
        <family val="2"/>
      </rPr>
      <t>800×800</t>
    </r>
  </si>
  <si>
    <t xml:space="preserve"> -c </t>
  </si>
  <si>
    <r>
      <t>〇</t>
    </r>
    <r>
      <rPr>
        <sz val="10"/>
        <rFont val="Arial"/>
        <family val="2"/>
      </rPr>
      <t>800</t>
    </r>
  </si>
  <si>
    <t>-d</t>
  </si>
  <si>
    <r>
      <t>〇</t>
    </r>
    <r>
      <rPr>
        <sz val="10"/>
        <rFont val="Arial"/>
        <family val="2"/>
      </rPr>
      <t>1200</t>
    </r>
  </si>
  <si>
    <t>-e</t>
  </si>
  <si>
    <r>
      <t>2-</t>
    </r>
    <r>
      <rPr>
        <sz val="10"/>
        <rFont val="宋体"/>
        <family val="0"/>
      </rPr>
      <t>〇</t>
    </r>
    <r>
      <rPr>
        <sz val="10"/>
        <rFont val="Arial"/>
        <family val="2"/>
      </rPr>
      <t>1200</t>
    </r>
  </si>
  <si>
    <t>-f</t>
  </si>
  <si>
    <r>
      <t>△</t>
    </r>
    <r>
      <rPr>
        <sz val="10"/>
        <rFont val="Arial"/>
        <family val="2"/>
      </rPr>
      <t>1300</t>
    </r>
  </si>
  <si>
    <t>-g</t>
  </si>
  <si>
    <r>
      <t>△</t>
    </r>
    <r>
      <rPr>
        <sz val="10"/>
        <rFont val="Arial"/>
        <family val="2"/>
      </rPr>
      <t>1300</t>
    </r>
    <r>
      <rPr>
        <sz val="10"/>
        <rFont val="宋体"/>
        <family val="0"/>
      </rPr>
      <t>（桥上）</t>
    </r>
  </si>
  <si>
    <t>-h</t>
  </si>
  <si>
    <r>
      <t>八边形</t>
    </r>
    <r>
      <rPr>
        <sz val="10"/>
        <rFont val="Arial"/>
        <family val="2"/>
      </rPr>
      <t>800+</t>
    </r>
    <r>
      <rPr>
        <sz val="10"/>
        <rFont val="宋体"/>
        <family val="0"/>
      </rPr>
      <t>□</t>
    </r>
    <r>
      <rPr>
        <sz val="10"/>
        <rFont val="Arial"/>
        <family val="2"/>
      </rPr>
      <t>800×500</t>
    </r>
  </si>
  <si>
    <t>-i</t>
  </si>
  <si>
    <r>
      <t>□</t>
    </r>
    <r>
      <rPr>
        <sz val="10"/>
        <rFont val="Arial"/>
        <family val="2"/>
      </rPr>
      <t>1700×900+</t>
    </r>
    <r>
      <rPr>
        <sz val="10"/>
        <rFont val="宋体"/>
        <family val="0"/>
      </rPr>
      <t>□</t>
    </r>
    <r>
      <rPr>
        <sz val="10"/>
        <rFont val="Arial"/>
        <family val="2"/>
      </rPr>
      <t>1700×800</t>
    </r>
  </si>
  <si>
    <r>
      <t>□</t>
    </r>
    <r>
      <rPr>
        <sz val="10"/>
        <rFont val="Arial"/>
        <family val="2"/>
      </rPr>
      <t>1700×900+</t>
    </r>
    <r>
      <rPr>
        <sz val="10"/>
        <rFont val="宋体"/>
        <family val="0"/>
      </rPr>
      <t>□</t>
    </r>
    <r>
      <rPr>
        <sz val="10"/>
        <rFont val="Arial"/>
        <family val="2"/>
      </rPr>
      <t>1700×800</t>
    </r>
    <r>
      <rPr>
        <sz val="10"/>
        <rFont val="宋体"/>
        <family val="0"/>
      </rPr>
      <t>（桥上）</t>
    </r>
  </si>
  <si>
    <r>
      <t>□</t>
    </r>
    <r>
      <rPr>
        <sz val="10"/>
        <rFont val="Arial"/>
        <family val="2"/>
      </rPr>
      <t>1400×2800</t>
    </r>
  </si>
  <si>
    <t>-l</t>
  </si>
  <si>
    <r>
      <t>□</t>
    </r>
    <r>
      <rPr>
        <sz val="10"/>
        <rFont val="Arial"/>
        <family val="2"/>
      </rPr>
      <t>1800×2800</t>
    </r>
  </si>
  <si>
    <t>-m</t>
  </si>
  <si>
    <r>
      <t>□</t>
    </r>
    <r>
      <rPr>
        <sz val="10"/>
        <rFont val="Arial"/>
        <family val="2"/>
      </rPr>
      <t>2400×1400</t>
    </r>
  </si>
  <si>
    <t>-n</t>
  </si>
  <si>
    <r>
      <t>□</t>
    </r>
    <r>
      <rPr>
        <sz val="10"/>
        <rFont val="Arial"/>
        <family val="2"/>
      </rPr>
      <t>2800×2100</t>
    </r>
  </si>
  <si>
    <t>604-2</t>
  </si>
  <si>
    <t>双柱式交通标志</t>
  </si>
  <si>
    <r>
      <t>□</t>
    </r>
    <r>
      <rPr>
        <sz val="10"/>
        <rFont val="Arial"/>
        <family val="2"/>
      </rPr>
      <t>2800×3000</t>
    </r>
  </si>
  <si>
    <r>
      <t>□</t>
    </r>
    <r>
      <rPr>
        <sz val="10"/>
        <rFont val="Arial"/>
        <family val="2"/>
      </rPr>
      <t>3000×1500</t>
    </r>
  </si>
  <si>
    <r>
      <t>□</t>
    </r>
    <r>
      <rPr>
        <sz val="10"/>
        <rFont val="Arial"/>
        <family val="2"/>
      </rPr>
      <t>3250×3750</t>
    </r>
  </si>
  <si>
    <r>
      <t>□</t>
    </r>
    <r>
      <rPr>
        <sz val="10"/>
        <rFont val="Arial"/>
        <family val="2"/>
      </rPr>
      <t>3500×3750</t>
    </r>
  </si>
  <si>
    <r>
      <t>□</t>
    </r>
    <r>
      <rPr>
        <sz val="10"/>
        <rFont val="Arial"/>
        <family val="2"/>
      </rPr>
      <t>4400×2400</t>
    </r>
  </si>
  <si>
    <r>
      <t>□</t>
    </r>
    <r>
      <rPr>
        <sz val="10"/>
        <rFont val="Arial"/>
        <family val="2"/>
      </rPr>
      <t>4400×2900</t>
    </r>
  </si>
  <si>
    <r>
      <t>□</t>
    </r>
    <r>
      <rPr>
        <sz val="10"/>
        <rFont val="Arial"/>
        <family val="2"/>
      </rPr>
      <t>4800×3600</t>
    </r>
  </si>
  <si>
    <r>
      <t>□</t>
    </r>
    <r>
      <rPr>
        <sz val="10"/>
        <rFont val="Arial"/>
        <family val="2"/>
      </rPr>
      <t>4800×4200</t>
    </r>
  </si>
  <si>
    <r>
      <t>□</t>
    </r>
    <r>
      <rPr>
        <sz val="10"/>
        <rFont val="Arial"/>
        <family val="2"/>
      </rPr>
      <t>5000×2600</t>
    </r>
  </si>
  <si>
    <r>
      <t>□</t>
    </r>
    <r>
      <rPr>
        <sz val="10"/>
        <rFont val="Arial"/>
        <family val="2"/>
      </rPr>
      <t>6000×3600</t>
    </r>
  </si>
  <si>
    <t>604-4</t>
  </si>
  <si>
    <t>门架式交通标志</t>
  </si>
  <si>
    <r>
      <t>2-</t>
    </r>
    <r>
      <rPr>
        <sz val="10"/>
        <rFont val="宋体"/>
        <family val="0"/>
      </rPr>
      <t>□</t>
    </r>
    <r>
      <rPr>
        <sz val="10"/>
        <rFont val="Arial"/>
        <family val="2"/>
      </rPr>
      <t>3900×3900+</t>
    </r>
    <r>
      <rPr>
        <sz val="10"/>
        <rFont val="宋体"/>
        <family val="0"/>
      </rPr>
      <t>□</t>
    </r>
    <r>
      <rPr>
        <sz val="10"/>
        <rFont val="Arial"/>
        <family val="2"/>
      </rPr>
      <t>2350×1000</t>
    </r>
  </si>
  <si>
    <r>
      <t>3-</t>
    </r>
    <r>
      <rPr>
        <sz val="10"/>
        <rFont val="宋体"/>
        <family val="0"/>
      </rPr>
      <t>□</t>
    </r>
    <r>
      <rPr>
        <sz val="10"/>
        <rFont val="Arial"/>
        <family val="2"/>
      </rPr>
      <t>3200×3200+2-</t>
    </r>
    <r>
      <rPr>
        <sz val="10"/>
        <rFont val="宋体"/>
        <family val="0"/>
      </rPr>
      <t>□</t>
    </r>
    <r>
      <rPr>
        <sz val="10"/>
        <rFont val="Arial"/>
        <family val="2"/>
      </rPr>
      <t>1400×2800</t>
    </r>
  </si>
  <si>
    <t>604-5</t>
  </si>
  <si>
    <t>单悬臂式交通标志</t>
  </si>
  <si>
    <r>
      <t>□</t>
    </r>
    <r>
      <rPr>
        <sz val="10"/>
        <rFont val="Arial"/>
        <family val="2"/>
      </rPr>
      <t>2800×3000</t>
    </r>
    <r>
      <rPr>
        <sz val="10"/>
        <rFont val="宋体"/>
        <family val="0"/>
      </rPr>
      <t>（桥上）</t>
    </r>
  </si>
  <si>
    <r>
      <t>□</t>
    </r>
    <r>
      <rPr>
        <sz val="10"/>
        <rFont val="Arial"/>
        <family val="2"/>
      </rPr>
      <t>3900×3900</t>
    </r>
  </si>
  <si>
    <t>-c</t>
  </si>
  <si>
    <r>
      <t>□</t>
    </r>
    <r>
      <rPr>
        <sz val="10"/>
        <rFont val="Arial"/>
        <family val="2"/>
      </rPr>
      <t>3900×3900+</t>
    </r>
    <r>
      <rPr>
        <sz val="10"/>
        <rFont val="宋体"/>
        <family val="0"/>
      </rPr>
      <t>□</t>
    </r>
    <r>
      <rPr>
        <sz val="10"/>
        <rFont val="Arial"/>
        <family val="2"/>
      </rPr>
      <t>2350×1000</t>
    </r>
  </si>
  <si>
    <t>604-6</t>
  </si>
  <si>
    <t>双悬臂式交通标志</t>
  </si>
  <si>
    <r>
      <t>2-</t>
    </r>
    <r>
      <rPr>
        <sz val="10"/>
        <rFont val="宋体"/>
        <family val="0"/>
      </rPr>
      <t>□</t>
    </r>
    <r>
      <rPr>
        <sz val="10"/>
        <rFont val="Arial"/>
        <family val="2"/>
      </rPr>
      <t>3000×2400</t>
    </r>
  </si>
  <si>
    <r>
      <t>2-</t>
    </r>
    <r>
      <rPr>
        <sz val="10"/>
        <rFont val="宋体"/>
        <family val="0"/>
      </rPr>
      <t>□</t>
    </r>
    <r>
      <rPr>
        <sz val="10"/>
        <rFont val="Arial"/>
        <family val="2"/>
      </rPr>
      <t>3000×2400+</t>
    </r>
    <r>
      <rPr>
        <sz val="10"/>
        <rFont val="宋体"/>
        <family val="0"/>
      </rPr>
      <t>□</t>
    </r>
    <r>
      <rPr>
        <sz val="10"/>
        <rFont val="Arial"/>
        <family val="2"/>
      </rPr>
      <t>2350×1000</t>
    </r>
  </si>
  <si>
    <t>604-7</t>
  </si>
  <si>
    <t>附着式交通标志</t>
  </si>
  <si>
    <r>
      <t>□</t>
    </r>
    <r>
      <rPr>
        <sz val="10"/>
        <rFont val="Arial"/>
        <family val="2"/>
      </rPr>
      <t>590×380</t>
    </r>
  </si>
  <si>
    <r>
      <t>2-</t>
    </r>
    <r>
      <rPr>
        <sz val="10"/>
        <rFont val="宋体"/>
        <family val="0"/>
      </rPr>
      <t>〇</t>
    </r>
    <r>
      <rPr>
        <sz val="10"/>
        <rFont val="Arial"/>
        <family val="2"/>
      </rPr>
      <t>800</t>
    </r>
  </si>
  <si>
    <t>604-8</t>
  </si>
  <si>
    <t>里程碑</t>
  </si>
  <si>
    <t>604-9</t>
  </si>
  <si>
    <t>公路界碑</t>
  </si>
  <si>
    <t>604-10</t>
  </si>
  <si>
    <t>百米牌〇1000</t>
  </si>
  <si>
    <t>604-11</t>
  </si>
  <si>
    <t>防撞桶</t>
  </si>
  <si>
    <t>604-14</t>
  </si>
  <si>
    <t>防撞垫</t>
  </si>
  <si>
    <t>604-15</t>
  </si>
  <si>
    <t>道口标柱</t>
  </si>
  <si>
    <t>道路交通标线</t>
  </si>
  <si>
    <t>605-1</t>
  </si>
  <si>
    <t>路面标线</t>
  </si>
  <si>
    <t>热熔标线</t>
  </si>
  <si>
    <t>振动标线</t>
  </si>
  <si>
    <t>605-5</t>
  </si>
  <si>
    <t>轮廓标</t>
  </si>
  <si>
    <t>附着式轮廓标</t>
  </si>
  <si>
    <t>De-Rbw-At1</t>
  </si>
  <si>
    <t>De-Rbw-At2</t>
  </si>
  <si>
    <t>605-6</t>
  </si>
  <si>
    <t>立面标记</t>
  </si>
  <si>
    <t>处</t>
  </si>
  <si>
    <t>605-10</t>
  </si>
  <si>
    <t>反光膜</t>
  </si>
  <si>
    <t>防眩设施</t>
  </si>
  <si>
    <t>606-2</t>
  </si>
  <si>
    <t>防眩网</t>
  </si>
  <si>
    <t>Gs-N-C</t>
  </si>
  <si>
    <t>Gs-N-Gw</t>
  </si>
  <si>
    <t>-c</t>
  </si>
  <si>
    <t>Gs-N-Gr</t>
  </si>
  <si>
    <t>609-1</t>
  </si>
  <si>
    <t>风光互补路灯</t>
  </si>
  <si>
    <t>盏</t>
  </si>
  <si>
    <t>撒播草种和铺植草皮</t>
  </si>
  <si>
    <t>703-1</t>
  </si>
  <si>
    <t>撒播草种</t>
  </si>
  <si>
    <t>种植乔木、灌木和攀缘植物</t>
  </si>
  <si>
    <t>704-1</t>
  </si>
  <si>
    <t>人工种植乔木</t>
  </si>
  <si>
    <r>
      <rPr>
        <sz val="10"/>
        <rFont val="宋体"/>
        <family val="0"/>
      </rPr>
      <t>小叶白蜡，胸径：</t>
    </r>
    <r>
      <rPr>
        <sz val="10"/>
        <rFont val="Arial"/>
        <family val="2"/>
      </rPr>
      <t>7.1cm-8cm</t>
    </r>
    <r>
      <rPr>
        <sz val="10"/>
        <rFont val="宋体"/>
        <family val="0"/>
      </rPr>
      <t>，高度：</t>
    </r>
    <r>
      <rPr>
        <sz val="10"/>
        <rFont val="Arial"/>
        <family val="2"/>
      </rPr>
      <t>3.21m</t>
    </r>
    <r>
      <rPr>
        <sz val="10"/>
        <rFont val="宋体"/>
        <family val="0"/>
      </rPr>
      <t>以上，蓬径：</t>
    </r>
    <r>
      <rPr>
        <sz val="10"/>
        <rFont val="Arial"/>
        <family val="2"/>
      </rPr>
      <t>1.51m</t>
    </r>
    <r>
      <rPr>
        <sz val="10"/>
        <rFont val="宋体"/>
        <family val="0"/>
      </rPr>
      <t>以上</t>
    </r>
  </si>
  <si>
    <r>
      <rPr>
        <sz val="10"/>
        <rFont val="宋体"/>
        <family val="0"/>
      </rPr>
      <t>株</t>
    </r>
  </si>
  <si>
    <r>
      <rPr>
        <sz val="10"/>
        <rFont val="宋体"/>
        <family val="0"/>
      </rPr>
      <t>垂柳，胸径：</t>
    </r>
    <r>
      <rPr>
        <sz val="10"/>
        <rFont val="Arial"/>
        <family val="2"/>
      </rPr>
      <t>7.1cm-8cm</t>
    </r>
    <r>
      <rPr>
        <sz val="10"/>
        <rFont val="宋体"/>
        <family val="0"/>
      </rPr>
      <t>，高度：</t>
    </r>
    <r>
      <rPr>
        <sz val="10"/>
        <rFont val="Arial"/>
        <family val="2"/>
      </rPr>
      <t>3.21m</t>
    </r>
    <r>
      <rPr>
        <sz val="10"/>
        <rFont val="宋体"/>
        <family val="0"/>
      </rPr>
      <t>以上，蓬径：</t>
    </r>
    <r>
      <rPr>
        <sz val="10"/>
        <rFont val="Arial"/>
        <family val="2"/>
      </rPr>
      <t>2.41m</t>
    </r>
    <r>
      <rPr>
        <sz val="10"/>
        <rFont val="宋体"/>
        <family val="0"/>
      </rPr>
      <t>以上</t>
    </r>
  </si>
  <si>
    <r>
      <rPr>
        <sz val="10"/>
        <rFont val="宋体"/>
        <family val="0"/>
      </rPr>
      <t>山桃，高度：</t>
    </r>
    <r>
      <rPr>
        <sz val="10"/>
        <rFont val="Arial"/>
        <family val="2"/>
      </rPr>
      <t>1.81m-2m</t>
    </r>
    <r>
      <rPr>
        <sz val="10"/>
        <rFont val="宋体"/>
        <family val="0"/>
      </rPr>
      <t>，蓬径：</t>
    </r>
    <r>
      <rPr>
        <sz val="10"/>
        <rFont val="Arial"/>
        <family val="2"/>
      </rPr>
      <t>1.21m</t>
    </r>
    <r>
      <rPr>
        <sz val="10"/>
        <rFont val="宋体"/>
        <family val="0"/>
      </rPr>
      <t>以上</t>
    </r>
  </si>
  <si>
    <r>
      <rPr>
        <sz val="10"/>
        <rFont val="宋体"/>
        <family val="0"/>
      </rPr>
      <t>樟子松，高度：</t>
    </r>
    <r>
      <rPr>
        <sz val="10"/>
        <rFont val="Arial"/>
        <family val="2"/>
      </rPr>
      <t>3.01m</t>
    </r>
    <r>
      <rPr>
        <sz val="10"/>
        <rFont val="宋体"/>
        <family val="0"/>
      </rPr>
      <t>以上，蓬径：</t>
    </r>
    <r>
      <rPr>
        <sz val="10"/>
        <rFont val="Arial"/>
        <family val="2"/>
      </rPr>
      <t>1.41m</t>
    </r>
    <r>
      <rPr>
        <sz val="10"/>
        <rFont val="宋体"/>
        <family val="0"/>
      </rPr>
      <t>以上</t>
    </r>
  </si>
  <si>
    <r>
      <rPr>
        <sz val="10"/>
        <rFont val="宋体"/>
        <family val="0"/>
      </rPr>
      <t>油松，高度：</t>
    </r>
    <r>
      <rPr>
        <sz val="10"/>
        <rFont val="Arial"/>
        <family val="2"/>
      </rPr>
      <t>2.41m-2.7m</t>
    </r>
    <r>
      <rPr>
        <sz val="10"/>
        <rFont val="宋体"/>
        <family val="0"/>
      </rPr>
      <t>以上，蓬径：</t>
    </r>
    <r>
      <rPr>
        <sz val="10"/>
        <rFont val="Arial"/>
        <family val="2"/>
      </rPr>
      <t>1.61m</t>
    </r>
    <r>
      <rPr>
        <sz val="10"/>
        <rFont val="宋体"/>
        <family val="0"/>
      </rPr>
      <t>以上</t>
    </r>
  </si>
  <si>
    <r>
      <rPr>
        <sz val="10"/>
        <rFont val="宋体"/>
        <family val="0"/>
      </rPr>
      <t>新疆杨，胸径：</t>
    </r>
    <r>
      <rPr>
        <sz val="10"/>
        <rFont val="Arial"/>
        <family val="2"/>
      </rPr>
      <t>6.1cm-7cm</t>
    </r>
    <r>
      <rPr>
        <sz val="10"/>
        <rFont val="宋体"/>
        <family val="0"/>
      </rPr>
      <t>，高度：</t>
    </r>
    <r>
      <rPr>
        <sz val="10"/>
        <rFont val="Arial"/>
        <family val="2"/>
      </rPr>
      <t>3.51m</t>
    </r>
    <r>
      <rPr>
        <sz val="10"/>
        <rFont val="宋体"/>
        <family val="0"/>
      </rPr>
      <t>以上，蓬径：</t>
    </r>
    <r>
      <rPr>
        <sz val="10"/>
        <rFont val="Arial"/>
        <family val="2"/>
      </rPr>
      <t>1.81m</t>
    </r>
    <r>
      <rPr>
        <sz val="10"/>
        <rFont val="宋体"/>
        <family val="0"/>
      </rPr>
      <t>以上</t>
    </r>
  </si>
  <si>
    <r>
      <rPr>
        <sz val="10"/>
        <rFont val="宋体"/>
        <family val="0"/>
      </rPr>
      <t>新疆杨，胸径：</t>
    </r>
    <r>
      <rPr>
        <sz val="10"/>
        <rFont val="Arial"/>
        <family val="2"/>
      </rPr>
      <t>6.1cm-7cm</t>
    </r>
    <r>
      <rPr>
        <sz val="10"/>
        <rFont val="宋体"/>
        <family val="0"/>
      </rPr>
      <t>，高度：</t>
    </r>
    <r>
      <rPr>
        <sz val="10"/>
        <rFont val="Arial"/>
        <family val="2"/>
      </rPr>
      <t>4m-6m</t>
    </r>
    <r>
      <rPr>
        <sz val="10"/>
        <rFont val="宋体"/>
        <family val="0"/>
      </rPr>
      <t>，蓬径：</t>
    </r>
    <r>
      <rPr>
        <sz val="10"/>
        <rFont val="Arial"/>
        <family val="2"/>
      </rPr>
      <t>2m</t>
    </r>
    <r>
      <rPr>
        <sz val="10"/>
        <rFont val="宋体"/>
        <family val="0"/>
      </rPr>
      <t>以上</t>
    </r>
  </si>
  <si>
    <r>
      <rPr>
        <sz val="10"/>
        <rFont val="宋体"/>
        <family val="0"/>
      </rPr>
      <t>刺槐，胸径：</t>
    </r>
    <r>
      <rPr>
        <sz val="10"/>
        <rFont val="Arial"/>
        <family val="2"/>
      </rPr>
      <t>6.1cm-7cm</t>
    </r>
    <r>
      <rPr>
        <sz val="10"/>
        <rFont val="宋体"/>
        <family val="0"/>
      </rPr>
      <t>，高度：</t>
    </r>
    <r>
      <rPr>
        <sz val="10"/>
        <rFont val="Arial"/>
        <family val="2"/>
      </rPr>
      <t>3.01m</t>
    </r>
    <r>
      <rPr>
        <sz val="10"/>
        <rFont val="宋体"/>
        <family val="0"/>
      </rPr>
      <t>以上，蓬径：</t>
    </r>
    <r>
      <rPr>
        <sz val="10"/>
        <rFont val="Arial"/>
        <family val="2"/>
      </rPr>
      <t>1.51m</t>
    </r>
    <r>
      <rPr>
        <sz val="10"/>
        <rFont val="宋体"/>
        <family val="0"/>
      </rPr>
      <t>以上</t>
    </r>
  </si>
  <si>
    <r>
      <rPr>
        <sz val="10"/>
        <rFont val="宋体"/>
        <family val="0"/>
      </rPr>
      <t>圆柏，高度：</t>
    </r>
    <r>
      <rPr>
        <sz val="10"/>
        <rFont val="Arial"/>
        <family val="2"/>
      </rPr>
      <t>1.61m-1.8m</t>
    </r>
    <r>
      <rPr>
        <sz val="10"/>
        <rFont val="宋体"/>
        <family val="0"/>
      </rPr>
      <t>，蓬径</t>
    </r>
    <r>
      <rPr>
        <sz val="10"/>
        <rFont val="Arial"/>
        <family val="2"/>
      </rPr>
      <t>0.81</t>
    </r>
    <r>
      <rPr>
        <sz val="10"/>
        <rFont val="宋体"/>
        <family val="0"/>
      </rPr>
      <t>以上</t>
    </r>
  </si>
  <si>
    <r>
      <rPr>
        <sz val="10"/>
        <rFont val="宋体"/>
        <family val="0"/>
      </rPr>
      <t>河北杨，胸径：</t>
    </r>
    <r>
      <rPr>
        <sz val="10"/>
        <rFont val="Arial"/>
        <family val="2"/>
      </rPr>
      <t>6.1cm-7.0cm</t>
    </r>
    <r>
      <rPr>
        <sz val="10"/>
        <rFont val="宋体"/>
        <family val="0"/>
      </rPr>
      <t>，高度：</t>
    </r>
    <r>
      <rPr>
        <sz val="10"/>
        <rFont val="Arial"/>
        <family val="2"/>
      </rPr>
      <t>3.5m-4m</t>
    </r>
    <r>
      <rPr>
        <sz val="10"/>
        <rFont val="宋体"/>
        <family val="0"/>
      </rPr>
      <t>，蓬径：</t>
    </r>
    <r>
      <rPr>
        <sz val="10"/>
        <rFont val="Arial"/>
        <family val="2"/>
      </rPr>
      <t>2m</t>
    </r>
    <r>
      <rPr>
        <sz val="10"/>
        <rFont val="宋体"/>
        <family val="0"/>
      </rPr>
      <t>以上</t>
    </r>
  </si>
  <si>
    <t>704-2</t>
  </si>
  <si>
    <t>人工种植灌木</t>
  </si>
  <si>
    <r>
      <rPr>
        <sz val="10"/>
        <rFont val="宋体"/>
        <family val="0"/>
      </rPr>
      <t>榆叶梅，高度：</t>
    </r>
    <r>
      <rPr>
        <sz val="10"/>
        <rFont val="Arial"/>
        <family val="2"/>
      </rPr>
      <t>1.61m-1.8m</t>
    </r>
    <r>
      <rPr>
        <sz val="10"/>
        <rFont val="宋体"/>
        <family val="0"/>
      </rPr>
      <t>，蓬径：</t>
    </r>
    <r>
      <rPr>
        <sz val="10"/>
        <rFont val="Arial"/>
        <family val="2"/>
      </rPr>
      <t>1.51m</t>
    </r>
    <r>
      <rPr>
        <sz val="10"/>
        <rFont val="宋体"/>
        <family val="0"/>
      </rPr>
      <t>以上</t>
    </r>
  </si>
  <si>
    <r>
      <rPr>
        <sz val="10"/>
        <rFont val="宋体"/>
        <family val="0"/>
      </rPr>
      <t>丁香，高度：</t>
    </r>
    <r>
      <rPr>
        <sz val="10"/>
        <rFont val="Arial"/>
        <family val="2"/>
      </rPr>
      <t>1.81m-2.0m</t>
    </r>
    <r>
      <rPr>
        <sz val="10"/>
        <rFont val="宋体"/>
        <family val="0"/>
      </rPr>
      <t>，蓬径：</t>
    </r>
    <r>
      <rPr>
        <sz val="10"/>
        <rFont val="Arial"/>
        <family val="2"/>
      </rPr>
      <t>1.21m</t>
    </r>
    <r>
      <rPr>
        <sz val="10"/>
        <rFont val="宋体"/>
        <family val="0"/>
      </rPr>
      <t>以上</t>
    </r>
  </si>
  <si>
    <r>
      <rPr>
        <sz val="10"/>
        <rFont val="宋体"/>
        <family val="0"/>
      </rPr>
      <t>小叶女贞球，蓬径：</t>
    </r>
    <r>
      <rPr>
        <sz val="10"/>
        <rFont val="Arial"/>
        <family val="2"/>
      </rPr>
      <t>1.21-1.5m</t>
    </r>
  </si>
  <si>
    <r>
      <rPr>
        <sz val="10"/>
        <rFont val="宋体"/>
        <family val="0"/>
      </rPr>
      <t>红瑞木，高度：</t>
    </r>
    <r>
      <rPr>
        <sz val="10"/>
        <rFont val="Arial"/>
        <family val="2"/>
      </rPr>
      <t>0.41m-0.5m</t>
    </r>
    <r>
      <rPr>
        <sz val="10"/>
        <rFont val="宋体"/>
        <family val="0"/>
      </rPr>
      <t>，蓬径</t>
    </r>
    <r>
      <rPr>
        <sz val="10"/>
        <rFont val="Arial"/>
        <family val="2"/>
      </rPr>
      <t>0.41m</t>
    </r>
    <r>
      <rPr>
        <sz val="10"/>
        <rFont val="宋体"/>
        <family val="0"/>
      </rPr>
      <t>以上，</t>
    </r>
    <r>
      <rPr>
        <sz val="10"/>
        <rFont val="Arial"/>
        <family val="2"/>
      </rPr>
      <t>8</t>
    </r>
    <r>
      <rPr>
        <sz val="10"/>
        <rFont val="宋体"/>
        <family val="0"/>
      </rPr>
      <t>株</t>
    </r>
    <r>
      <rPr>
        <sz val="10"/>
        <rFont val="Arial"/>
        <family val="2"/>
      </rPr>
      <t>/m</t>
    </r>
    <r>
      <rPr>
        <vertAlign val="superscript"/>
        <sz val="10"/>
        <rFont val="Arial"/>
        <family val="2"/>
      </rPr>
      <t>2</t>
    </r>
  </si>
  <si>
    <r>
      <rPr>
        <sz val="10"/>
        <rFont val="宋体"/>
        <family val="0"/>
      </rPr>
      <t>连翘，高度：</t>
    </r>
    <r>
      <rPr>
        <sz val="10"/>
        <rFont val="Arial"/>
        <family val="2"/>
      </rPr>
      <t>0.41m-0.5m</t>
    </r>
    <r>
      <rPr>
        <sz val="10"/>
        <rFont val="宋体"/>
        <family val="0"/>
      </rPr>
      <t>，蓬径</t>
    </r>
    <r>
      <rPr>
        <sz val="10"/>
        <rFont val="Arial"/>
        <family val="2"/>
      </rPr>
      <t>0.31m</t>
    </r>
    <r>
      <rPr>
        <sz val="10"/>
        <rFont val="宋体"/>
        <family val="0"/>
      </rPr>
      <t>以上，</t>
    </r>
    <r>
      <rPr>
        <sz val="10"/>
        <rFont val="Arial"/>
        <family val="2"/>
      </rPr>
      <t>12</t>
    </r>
    <r>
      <rPr>
        <sz val="10"/>
        <rFont val="宋体"/>
        <family val="0"/>
      </rPr>
      <t>株</t>
    </r>
    <r>
      <rPr>
        <sz val="10"/>
        <rFont val="Arial"/>
        <family val="2"/>
      </rPr>
      <t>/m</t>
    </r>
    <r>
      <rPr>
        <vertAlign val="superscript"/>
        <sz val="10"/>
        <rFont val="Arial"/>
        <family val="2"/>
      </rPr>
      <t>2</t>
    </r>
  </si>
  <si>
    <r>
      <rPr>
        <sz val="10"/>
        <rFont val="宋体"/>
        <family val="0"/>
      </rPr>
      <t>大叶黄杨，高度：</t>
    </r>
    <r>
      <rPr>
        <sz val="10"/>
        <rFont val="Arial"/>
        <family val="2"/>
      </rPr>
      <t>0.35m-0.4m</t>
    </r>
    <r>
      <rPr>
        <sz val="10"/>
        <rFont val="宋体"/>
        <family val="0"/>
      </rPr>
      <t>，蓬径：</t>
    </r>
    <r>
      <rPr>
        <sz val="10"/>
        <rFont val="Arial"/>
        <family val="2"/>
      </rPr>
      <t>0.3m-0.35m,16</t>
    </r>
    <r>
      <rPr>
        <sz val="10"/>
        <rFont val="宋体"/>
        <family val="0"/>
      </rPr>
      <t>株</t>
    </r>
    <r>
      <rPr>
        <sz val="10"/>
        <rFont val="Arial"/>
        <family val="2"/>
      </rPr>
      <t>/m</t>
    </r>
    <r>
      <rPr>
        <vertAlign val="superscript"/>
        <sz val="10"/>
        <rFont val="Arial"/>
        <family val="2"/>
      </rPr>
      <t>2</t>
    </r>
  </si>
  <si>
    <r>
      <rPr>
        <sz val="10"/>
        <rFont val="宋体"/>
        <family val="0"/>
      </rPr>
      <t>沙地柏，高度：</t>
    </r>
    <r>
      <rPr>
        <sz val="10"/>
        <rFont val="Arial"/>
        <family val="2"/>
      </rPr>
      <t>0.35m-0.4m</t>
    </r>
    <r>
      <rPr>
        <sz val="10"/>
        <rFont val="宋体"/>
        <family val="0"/>
      </rPr>
      <t>，蓬径：</t>
    </r>
    <r>
      <rPr>
        <sz val="10"/>
        <rFont val="Arial"/>
        <family val="2"/>
      </rPr>
      <t>0.3m-0.35m,16</t>
    </r>
    <r>
      <rPr>
        <sz val="10"/>
        <rFont val="宋体"/>
        <family val="0"/>
      </rPr>
      <t>株</t>
    </r>
    <r>
      <rPr>
        <sz val="10"/>
        <rFont val="Arial"/>
        <family val="2"/>
      </rPr>
      <t>/m</t>
    </r>
    <r>
      <rPr>
        <vertAlign val="superscript"/>
        <sz val="10"/>
        <rFont val="Arial"/>
        <family val="2"/>
      </rPr>
      <t>2</t>
    </r>
  </si>
  <si>
    <r>
      <rPr>
        <sz val="10"/>
        <rFont val="宋体"/>
        <family val="0"/>
      </rPr>
      <t>卫矛，高度：</t>
    </r>
    <r>
      <rPr>
        <sz val="10"/>
        <rFont val="Arial"/>
        <family val="2"/>
      </rPr>
      <t>0.35m-0.4m</t>
    </r>
    <r>
      <rPr>
        <sz val="10"/>
        <rFont val="宋体"/>
        <family val="0"/>
      </rPr>
      <t>，蓬径：</t>
    </r>
    <r>
      <rPr>
        <sz val="10"/>
        <rFont val="Arial"/>
        <family val="2"/>
      </rPr>
      <t>0.3m-0.35m,16</t>
    </r>
    <r>
      <rPr>
        <sz val="10"/>
        <rFont val="宋体"/>
        <family val="0"/>
      </rPr>
      <t>株</t>
    </r>
    <r>
      <rPr>
        <sz val="10"/>
        <rFont val="Arial"/>
        <family val="2"/>
      </rPr>
      <t>/m</t>
    </r>
    <r>
      <rPr>
        <vertAlign val="superscript"/>
        <sz val="10"/>
        <rFont val="Arial"/>
        <family val="2"/>
      </rPr>
      <t>2</t>
    </r>
  </si>
  <si>
    <t>704-5</t>
  </si>
  <si>
    <r>
      <rPr>
        <sz val="10"/>
        <rFont val="宋体"/>
        <family val="0"/>
      </rPr>
      <t>地被花草</t>
    </r>
  </si>
  <si>
    <r>
      <rPr>
        <sz val="10"/>
        <rFont val="宋体"/>
        <family val="0"/>
      </rPr>
      <t>美人蕉，高度：</t>
    </r>
    <r>
      <rPr>
        <sz val="10"/>
        <rFont val="Arial"/>
        <family val="2"/>
      </rPr>
      <t>0.3m</t>
    </r>
    <r>
      <rPr>
        <sz val="10"/>
        <rFont val="宋体"/>
        <family val="0"/>
      </rPr>
      <t>以上，</t>
    </r>
    <r>
      <rPr>
        <sz val="10"/>
        <rFont val="Arial"/>
        <family val="2"/>
      </rPr>
      <t>20</t>
    </r>
    <r>
      <rPr>
        <sz val="10"/>
        <rFont val="宋体"/>
        <family val="0"/>
      </rPr>
      <t>丛</t>
    </r>
    <r>
      <rPr>
        <sz val="10"/>
        <rFont val="Arial"/>
        <family val="2"/>
      </rPr>
      <t>/m</t>
    </r>
    <r>
      <rPr>
        <vertAlign val="superscript"/>
        <sz val="10"/>
        <rFont val="Arial"/>
        <family val="2"/>
      </rPr>
      <t>2</t>
    </r>
  </si>
  <si>
    <r>
      <rPr>
        <sz val="10"/>
        <rFont val="宋体"/>
        <family val="0"/>
      </rPr>
      <t>金盏菊，高度：</t>
    </r>
    <r>
      <rPr>
        <sz val="10"/>
        <rFont val="Arial"/>
        <family val="2"/>
      </rPr>
      <t>0.25m</t>
    </r>
    <r>
      <rPr>
        <sz val="10"/>
        <rFont val="宋体"/>
        <family val="0"/>
      </rPr>
      <t>以上，蓬径：</t>
    </r>
    <r>
      <rPr>
        <sz val="10"/>
        <rFont val="Arial"/>
        <family val="2"/>
      </rPr>
      <t>0.21m</t>
    </r>
    <r>
      <rPr>
        <sz val="10"/>
        <rFont val="宋体"/>
        <family val="0"/>
      </rPr>
      <t>以上，</t>
    </r>
    <r>
      <rPr>
        <sz val="10"/>
        <rFont val="Arial"/>
        <family val="2"/>
      </rPr>
      <t>25</t>
    </r>
    <r>
      <rPr>
        <sz val="10"/>
        <rFont val="宋体"/>
        <family val="0"/>
      </rPr>
      <t>株</t>
    </r>
    <r>
      <rPr>
        <sz val="10"/>
        <rFont val="Arial"/>
        <family val="2"/>
      </rPr>
      <t>/m</t>
    </r>
    <r>
      <rPr>
        <vertAlign val="superscript"/>
        <sz val="10"/>
        <rFont val="Arial"/>
        <family val="2"/>
      </rPr>
      <t>2</t>
    </r>
  </si>
  <si>
    <r>
      <rPr>
        <sz val="10"/>
        <rFont val="宋体"/>
        <family val="0"/>
      </rPr>
      <t>五叶地锦，地径：</t>
    </r>
    <r>
      <rPr>
        <sz val="10"/>
        <rFont val="Arial"/>
        <family val="2"/>
      </rPr>
      <t>4.1-5.0,10</t>
    </r>
    <r>
      <rPr>
        <sz val="10"/>
        <rFont val="宋体"/>
        <family val="0"/>
      </rPr>
      <t>株</t>
    </r>
    <r>
      <rPr>
        <sz val="10"/>
        <rFont val="Arial"/>
        <family val="2"/>
      </rPr>
      <t>/m</t>
    </r>
    <r>
      <rPr>
        <vertAlign val="superscript"/>
        <sz val="10"/>
        <rFont val="Arial"/>
        <family val="2"/>
      </rPr>
      <t>2</t>
    </r>
  </si>
  <si>
    <r>
      <rPr>
        <sz val="10"/>
        <rFont val="宋体"/>
        <family val="0"/>
      </rPr>
      <t>萱草</t>
    </r>
    <r>
      <rPr>
        <sz val="10"/>
        <rFont val="Arial"/>
        <family val="2"/>
      </rPr>
      <t>,25</t>
    </r>
    <r>
      <rPr>
        <sz val="10"/>
        <rFont val="宋体"/>
        <family val="0"/>
      </rPr>
      <t>丛</t>
    </r>
    <r>
      <rPr>
        <sz val="10"/>
        <rFont val="Arial"/>
        <family val="2"/>
      </rPr>
      <t>/m</t>
    </r>
    <r>
      <rPr>
        <vertAlign val="superscript"/>
        <sz val="10"/>
        <rFont val="Arial"/>
        <family val="2"/>
      </rPr>
      <t>2</t>
    </r>
  </si>
  <si>
    <r>
      <rPr>
        <sz val="10"/>
        <rFont val="宋体"/>
        <family val="0"/>
      </rPr>
      <t>早熟禾草，满铺</t>
    </r>
  </si>
  <si>
    <t>声屏障、隔声窗</t>
  </si>
  <si>
    <t>706-1</t>
  </si>
  <si>
    <t>吸、隔声板声屏障</t>
  </si>
  <si>
    <t>桥梁段声屏障</t>
  </si>
  <si>
    <t>路基段声屏障</t>
  </si>
  <si>
    <t>706-2</t>
  </si>
  <si>
    <t>隔声窗</t>
  </si>
  <si>
    <t>316-1</t>
  </si>
  <si>
    <t>路面技术咨询服务费（暂估价）</t>
  </si>
  <si>
    <t>422-1</t>
  </si>
  <si>
    <t>桥梁荷载试验（暂估价）</t>
  </si>
  <si>
    <t>422-2</t>
  </si>
  <si>
    <t>桩基完整性检测（暂估价）</t>
  </si>
  <si>
    <t>422-3</t>
  </si>
  <si>
    <t>钢结构焊缝无破损检测（暂估价）</t>
  </si>
  <si>
    <t>422-1</t>
  </si>
  <si>
    <t>桥梁荷载试验（暂估价）</t>
  </si>
  <si>
    <t>422-2</t>
  </si>
  <si>
    <t>桩基完整性检测（暂估价）</t>
  </si>
  <si>
    <t>422-3</t>
  </si>
  <si>
    <t>钢结构焊缝无破损检测（暂估价）</t>
  </si>
  <si>
    <t>610-1</t>
  </si>
  <si>
    <t>交安工程检测费（暂估价）</t>
  </si>
  <si>
    <t>610-1</t>
  </si>
  <si>
    <t>交安工程检测费（暂估价）</t>
  </si>
  <si>
    <r>
      <t>BIM</t>
    </r>
    <r>
      <rPr>
        <sz val="10"/>
        <rFont val="宋体"/>
        <family val="0"/>
      </rPr>
      <t>信息化综合管理系统</t>
    </r>
    <r>
      <rPr>
        <sz val="10"/>
        <rFont val="Arial"/>
        <family val="2"/>
      </rPr>
      <t>(</t>
    </r>
    <r>
      <rPr>
        <sz val="10"/>
        <rFont val="宋体"/>
        <family val="0"/>
      </rPr>
      <t>暂估价</t>
    </r>
    <r>
      <rPr>
        <sz val="10"/>
        <rFont val="Arial"/>
        <family val="2"/>
      </rPr>
      <t>)</t>
    </r>
  </si>
  <si>
    <r>
      <rPr>
        <sz val="10"/>
        <rFont val="宋体"/>
        <family val="0"/>
      </rPr>
      <t>信息化系统</t>
    </r>
    <r>
      <rPr>
        <sz val="10"/>
        <rFont val="Arial"/>
        <family val="2"/>
      </rPr>
      <t>(</t>
    </r>
    <r>
      <rPr>
        <sz val="10"/>
        <rFont val="宋体"/>
        <family val="0"/>
      </rPr>
      <t>暂估价</t>
    </r>
    <r>
      <rPr>
        <sz val="10"/>
        <rFont val="Arial"/>
        <family val="2"/>
      </rPr>
      <t>)</t>
    </r>
  </si>
  <si>
    <t>102-5</t>
  </si>
  <si>
    <t>信息化系统（暂估价）</t>
  </si>
  <si>
    <t>路面技术咨询服务费（暂估价）</t>
  </si>
  <si>
    <r>
      <t xml:space="preserve">         4.1</t>
    </r>
    <r>
      <rPr>
        <sz val="12"/>
        <rFont val="宋体"/>
        <family val="0"/>
      </rPr>
      <t>工程一切险和第三方责任险应由承包人以承包人与发包人联名投保，保险费已列入工程量清单</t>
    </r>
    <r>
      <rPr>
        <sz val="12"/>
        <rFont val="Arial"/>
        <family val="2"/>
      </rPr>
      <t>100</t>
    </r>
    <r>
      <rPr>
        <sz val="12"/>
        <rFont val="宋体"/>
        <family val="0"/>
      </rPr>
      <t>章内。工程一切险的投保金额为工程量清单第</t>
    </r>
    <r>
      <rPr>
        <sz val="12"/>
        <rFont val="Arial"/>
        <family val="2"/>
      </rPr>
      <t>100</t>
    </r>
    <r>
      <rPr>
        <sz val="12"/>
        <rFont val="宋体"/>
        <family val="0"/>
      </rPr>
      <t>章（不含建筑工程一切险及第三方责任险的保险费）至</t>
    </r>
    <r>
      <rPr>
        <sz val="12"/>
        <rFont val="Arial"/>
        <family val="2"/>
      </rPr>
      <t>900</t>
    </r>
    <r>
      <rPr>
        <sz val="12"/>
        <rFont val="宋体"/>
        <family val="0"/>
      </rPr>
      <t>章合计金额，保险费率暂定为</t>
    </r>
    <r>
      <rPr>
        <sz val="12"/>
        <rFont val="Arial"/>
        <family val="2"/>
      </rPr>
      <t>3</t>
    </r>
    <r>
      <rPr>
        <sz val="12"/>
        <rFont val="宋体"/>
        <family val="0"/>
      </rPr>
      <t>‰；第三方责任险的最低投保金额为</t>
    </r>
    <r>
      <rPr>
        <sz val="12"/>
        <rFont val="Arial"/>
        <family val="2"/>
      </rPr>
      <t>2000</t>
    </r>
    <r>
      <rPr>
        <sz val="12"/>
        <rFont val="宋体"/>
        <family val="0"/>
      </rPr>
      <t>万元，保险费率暂定为</t>
    </r>
    <r>
      <rPr>
        <sz val="12"/>
        <rFont val="Arial"/>
        <family val="2"/>
      </rPr>
      <t>4</t>
    </r>
    <r>
      <rPr>
        <sz val="12"/>
        <rFont val="宋体"/>
        <family val="0"/>
      </rPr>
      <t xml:space="preserve">‰。发包人在接到保险单后，将按照保险单的实际费用支付给承包人。如出现保险事故，保险金不足以补偿损失的，应由承包人自行负责补偿。
</t>
    </r>
  </si>
  <si>
    <t>合同段编号：BTBRCSG-1</t>
  </si>
  <si>
    <r>
      <t xml:space="preserve">        1.3</t>
    </r>
    <r>
      <rPr>
        <sz val="12"/>
        <rFont val="宋体"/>
        <family val="0"/>
      </rPr>
      <t>本工程量清单中所列工程数据系依据设计图纸计算所得，无论其与实际施工过程中的工程量（包括设计变更所导致的，项目专用合同条款另有特别规定的除外）数据有无出入或增减变化，均不得以此为由提出增减合同包干总价款。</t>
    </r>
  </si>
</sst>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_ * #,##0_ ;_ * \-#,##0_ ;_ * &quot;-&quot;??_ ;_ @_ "/>
    <numFmt numFmtId="186" formatCode="#,##0_);\(#,##0\)"/>
    <numFmt numFmtId="187" formatCode="&quot;Yes&quot;;&quot;Yes&quot;;&quot;No&quot;"/>
    <numFmt numFmtId="188" formatCode="&quot;True&quot;;&quot;True&quot;;&quot;False&quot;"/>
    <numFmt numFmtId="189" formatCode="&quot;On&quot;;&quot;On&quot;;&quot;Off&quot;"/>
    <numFmt numFmtId="190" formatCode="[$€-2]\ #,##0.00_);[Red]\([$€-2]\ #,##0.00\)"/>
    <numFmt numFmtId="191" formatCode="0.00_);[Red]\(0.00\)"/>
    <numFmt numFmtId="192" formatCode="0_ "/>
    <numFmt numFmtId="193" formatCode="0.0;_␀"/>
    <numFmt numFmtId="194" formatCode="#,##0_ "/>
    <numFmt numFmtId="195" formatCode="#,##0_);[Red]\(#,##0\)"/>
    <numFmt numFmtId="196" formatCode="0.0000_ "/>
    <numFmt numFmtId="197" formatCode="0.000_ "/>
    <numFmt numFmtId="198" formatCode="0.0_ "/>
    <numFmt numFmtId="199" formatCode="0;_㰀"/>
    <numFmt numFmtId="200" formatCode="0;_㐀"/>
    <numFmt numFmtId="201" formatCode="0;_쐀"/>
    <numFmt numFmtId="202" formatCode="0;_퐀"/>
    <numFmt numFmtId="203" formatCode="0;_됀"/>
    <numFmt numFmtId="204" formatCode="0;_␀"/>
    <numFmt numFmtId="205" formatCode="0;_㠀"/>
    <numFmt numFmtId="206" formatCode="0;_쀀"/>
    <numFmt numFmtId="207" formatCode="0;_"/>
    <numFmt numFmtId="208" formatCode="0;_耀"/>
    <numFmt numFmtId="209" formatCode="0_);[Red]\(0\)"/>
    <numFmt numFmtId="210" formatCode="_ * #,##0.00_ ;_ * \-#,##0.00_ ;_ * &quot;&quot;??_ ;_ @_ "/>
    <numFmt numFmtId="211" formatCode="#,##0.00_ "/>
    <numFmt numFmtId="212" formatCode="0.0"/>
    <numFmt numFmtId="213" formatCode="&quot;是&quot;;&quot;是&quot;;&quot;否&quot;"/>
    <numFmt numFmtId="214" formatCode="&quot;真&quot;;&quot;真&quot;;&quot;假&quot;"/>
    <numFmt numFmtId="215" formatCode="&quot;开&quot;;&quot;开&quot;;&quot;关&quot;"/>
    <numFmt numFmtId="216" formatCode="#.00"/>
    <numFmt numFmtId="217" formatCode="##.00"/>
    <numFmt numFmtId="218" formatCode="0.00000_ "/>
    <numFmt numFmtId="219" formatCode="0.0000%"/>
    <numFmt numFmtId="220" formatCode="yyyy&quot;年&quot;m&quot;月&quot;d&quot;日&quot;;@"/>
    <numFmt numFmtId="221" formatCode="_ &quot;¥&quot;* #,##0.00_ ;_ &quot;¥&quot;* \-#,##0.00_ ;_ &quot;¥&quot;* \-??_ ;_ @_ "/>
    <numFmt numFmtId="222" formatCode="_ &quot;¥&quot;* #,##0_ ;_ &quot;¥&quot;* \-#,##0_ ;_ &quot;¥&quot;* \-_ ;_ @_ "/>
    <numFmt numFmtId="223" formatCode="_ * #,##0.00000_ ;_ * \-#,##0.00000_ ;_ * &quot;-&quot;??_ ;_ @_ "/>
    <numFmt numFmtId="224" formatCode="_ * #,##0.000_ ;_ * \-#,##0.000_ ;_ * &quot;-&quot;??_ ;_ @_ "/>
    <numFmt numFmtId="225" formatCode="&quot;\&quot;#,##0;&quot;\&quot;&quot;\&quot;&quot;\&quot;&quot;\&quot;&quot;\&quot;&quot;\&quot;&quot;\&quot;&quot;\&quot;&quot;\&quot;&quot;\&quot;&quot;\&quot;&quot;\&quot;\-#,##0"/>
    <numFmt numFmtId="226" formatCode="&quot;\&quot;#,##0;[Red]&quot;\&quot;&quot;\&quot;\-#,##0"/>
    <numFmt numFmtId="227" formatCode="&quot;\&quot;#,##0.00;[Red]&quot;\&quot;&quot;\&quot;&quot;\&quot;&quot;\&quot;&quot;\&quot;&quot;\&quot;\-#,##0.00"/>
    <numFmt numFmtId="228" formatCode="&quot;\&quot;#,##0.00;[Red]&quot;\&quot;\-#,##0.00"/>
    <numFmt numFmtId="229" formatCode="&quot;\&quot;#,##0;[Red]&quot;\&quot;\-#,##0"/>
    <numFmt numFmtId="230" formatCode="_ * #,##0.00_ ;_ * \-#,##0.00_ ;_ * &quot;-&quot;_ ;_ @_ "/>
    <numFmt numFmtId="231" formatCode="_ * #,##0.0_ ;_ * \-#,##0.0_ ;_ * &quot;-&quot;_ ;_ @_ "/>
    <numFmt numFmtId="232" formatCode="0.0000E+00"/>
    <numFmt numFmtId="233" formatCode="0.000E+00"/>
    <numFmt numFmtId="234" formatCode="0.0E+00"/>
    <numFmt numFmtId="235" formatCode="0E+00"/>
  </numFmts>
  <fonts count="71">
    <font>
      <sz val="12"/>
      <name val="宋体"/>
      <family val="0"/>
    </font>
    <font>
      <sz val="9"/>
      <name val="宋体"/>
      <family val="0"/>
    </font>
    <font>
      <sz val="12"/>
      <name val="黑体"/>
      <family val="3"/>
    </font>
    <font>
      <b/>
      <sz val="12"/>
      <name val="宋体"/>
      <family val="0"/>
    </font>
    <font>
      <b/>
      <sz val="10"/>
      <name val="黑体"/>
      <family val="3"/>
    </font>
    <font>
      <b/>
      <sz val="11"/>
      <name val="Arial"/>
      <family val="2"/>
    </font>
    <font>
      <sz val="11"/>
      <name val="Arial"/>
      <family val="2"/>
    </font>
    <font>
      <b/>
      <sz val="16"/>
      <name val="黑体"/>
      <family val="3"/>
    </font>
    <font>
      <sz val="10"/>
      <color indexed="8"/>
      <name val="Arial"/>
      <family val="2"/>
    </font>
    <font>
      <u val="single"/>
      <sz val="15.6"/>
      <color indexed="12"/>
      <name val="宋体"/>
      <family val="0"/>
    </font>
    <font>
      <u val="single"/>
      <sz val="15.6"/>
      <color indexed="36"/>
      <name val="宋体"/>
      <family val="0"/>
    </font>
    <font>
      <b/>
      <sz val="15"/>
      <name val="Arial"/>
      <family val="2"/>
    </font>
    <font>
      <sz val="10"/>
      <name val="Arial"/>
      <family val="2"/>
    </font>
    <font>
      <b/>
      <sz val="12"/>
      <name val="Arial"/>
      <family val="2"/>
    </font>
    <font>
      <sz val="12"/>
      <name val="Arial"/>
      <family val="2"/>
    </font>
    <font>
      <b/>
      <sz val="10"/>
      <name val="MS Sans Serif"/>
      <family val="2"/>
    </font>
    <font>
      <i/>
      <sz val="10"/>
      <name val="MS Sans Serif"/>
      <family val="2"/>
    </font>
    <font>
      <sz val="13"/>
      <name val="黑体"/>
      <family val="3"/>
    </font>
    <font>
      <b/>
      <sz val="10"/>
      <name val="Arial"/>
      <family val="2"/>
    </font>
    <font>
      <sz val="9"/>
      <name val="Arial"/>
      <family val="2"/>
    </font>
    <font>
      <b/>
      <sz val="9"/>
      <name val="Arial"/>
      <family val="2"/>
    </font>
    <font>
      <b/>
      <sz val="13"/>
      <name val="黑体"/>
      <family val="3"/>
    </font>
    <font>
      <b/>
      <sz val="11"/>
      <name val="黑体"/>
      <family val="3"/>
    </font>
    <font>
      <b/>
      <sz val="15"/>
      <name val="宋体"/>
      <family val="0"/>
    </font>
    <font>
      <sz val="25"/>
      <name val="Arial"/>
      <family val="2"/>
    </font>
    <font>
      <sz val="10"/>
      <name val="Helv"/>
      <family val="2"/>
    </font>
    <font>
      <b/>
      <sz val="16"/>
      <name val="Arial"/>
      <family val="2"/>
    </font>
    <font>
      <sz val="14"/>
      <name val="Arial"/>
      <family val="2"/>
    </font>
    <font>
      <b/>
      <sz val="13"/>
      <name val="Arial"/>
      <family val="2"/>
    </font>
    <font>
      <b/>
      <sz val="10"/>
      <name val="宋体"/>
      <family val="0"/>
    </font>
    <font>
      <sz val="10"/>
      <name val="宋体"/>
      <family val="0"/>
    </font>
    <font>
      <sz val="13"/>
      <name val="Arial"/>
      <family val="2"/>
    </font>
    <font>
      <b/>
      <sz val="11"/>
      <name val="宋体"/>
      <family val="0"/>
    </font>
    <font>
      <sz val="11"/>
      <name val="宋体"/>
      <family val="0"/>
    </font>
    <font>
      <b/>
      <u val="single"/>
      <sz val="12"/>
      <name val="宋体"/>
      <family val="0"/>
    </font>
    <font>
      <vertAlign val="superscript"/>
      <sz val="10"/>
      <name val="Arial"/>
      <family val="2"/>
    </font>
    <font>
      <vertAlign val="superscrip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8">
    <xf numFmtId="0" fontId="0" fillId="0" borderId="0">
      <alignment/>
      <protection/>
    </xf>
    <xf numFmtId="0" fontId="3"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60" fillId="20"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9" fillId="0" borderId="0" applyNumberFormat="0" applyFill="0" applyBorder="0" applyAlignment="0" applyProtection="0"/>
    <xf numFmtId="0" fontId="61" fillId="21" borderId="0" applyNumberFormat="0" applyBorder="0" applyAlignment="0" applyProtection="0"/>
    <xf numFmtId="0" fontId="6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3" fillId="22" borderId="5" applyNumberFormat="0" applyAlignment="0" applyProtection="0"/>
    <xf numFmtId="0" fontId="64" fillId="23"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8" fillId="30" borderId="0" applyNumberFormat="0" applyBorder="0" applyAlignment="0" applyProtection="0"/>
    <xf numFmtId="0" fontId="69" fillId="22" borderId="8" applyNumberFormat="0" applyAlignment="0" applyProtection="0"/>
    <xf numFmtId="0" fontId="70" fillId="31" borderId="5" applyNumberFormat="0" applyAlignment="0" applyProtection="0"/>
    <xf numFmtId="0" fontId="25" fillId="0" borderId="0">
      <alignment/>
      <protection/>
    </xf>
    <xf numFmtId="0" fontId="10" fillId="0" borderId="0" applyNumberFormat="0" applyFill="0" applyBorder="0" applyAlignment="0" applyProtection="0"/>
    <xf numFmtId="0" fontId="0" fillId="32" borderId="9" applyNumberFormat="0" applyFont="0" applyAlignment="0" applyProtection="0"/>
  </cellStyleXfs>
  <cellXfs count="113">
    <xf numFmtId="0" fontId="0" fillId="0" borderId="0" xfId="0" applyAlignment="1">
      <alignment vertical="center"/>
    </xf>
    <xf numFmtId="0" fontId="5" fillId="0" borderId="0" xfId="0" applyFont="1" applyFill="1" applyBorder="1" applyAlignment="1" applyProtection="1">
      <alignment horizontal="left" vertical="center"/>
      <protection/>
    </xf>
    <xf numFmtId="0" fontId="12" fillId="0" borderId="0" xfId="0" applyFont="1" applyAlignment="1">
      <alignment/>
    </xf>
    <xf numFmtId="0" fontId="6" fillId="0" borderId="0" xfId="0" applyFont="1" applyAlignment="1">
      <alignment/>
    </xf>
    <xf numFmtId="0" fontId="12" fillId="0" borderId="10" xfId="0" applyFont="1" applyFill="1" applyBorder="1" applyAlignment="1" applyProtection="1">
      <alignment horizontal="center" vertical="center" wrapText="1"/>
      <protection/>
    </xf>
    <xf numFmtId="3" fontId="12" fillId="0" borderId="10" xfId="54" applyNumberFormat="1" applyFont="1" applyFill="1" applyBorder="1" applyAlignment="1" applyProtection="1">
      <alignment horizontal="right" vertical="center" shrinkToFit="1"/>
      <protection/>
    </xf>
    <xf numFmtId="0" fontId="12" fillId="0" borderId="10" xfId="0" applyFont="1" applyBorder="1" applyAlignment="1">
      <alignment horizontal="center" vertical="center"/>
    </xf>
    <xf numFmtId="3" fontId="5" fillId="0" borderId="10" xfId="0" applyNumberFormat="1" applyFont="1" applyFill="1" applyBorder="1" applyAlignment="1" applyProtection="1">
      <alignment horizontal="center" vertical="center" readingOrder="1"/>
      <protection/>
    </xf>
    <xf numFmtId="0" fontId="13" fillId="0" borderId="0" xfId="0" applyFont="1" applyBorder="1" applyAlignment="1">
      <alignment horizontal="left" vertical="center"/>
    </xf>
    <xf numFmtId="0" fontId="12" fillId="0" borderId="10"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locked="0"/>
    </xf>
    <xf numFmtId="0" fontId="12" fillId="0" borderId="10" xfId="0" applyFont="1" applyBorder="1" applyAlignment="1" applyProtection="1">
      <alignment horizontal="center" vertical="center"/>
      <protection/>
    </xf>
    <xf numFmtId="0" fontId="12" fillId="0" borderId="10" xfId="0" applyFont="1" applyBorder="1" applyAlignment="1" applyProtection="1">
      <alignment vertical="center" wrapText="1" shrinkToFit="1"/>
      <protection/>
    </xf>
    <xf numFmtId="0" fontId="12" fillId="0" borderId="10" xfId="0" applyFont="1" applyFill="1" applyBorder="1" applyAlignment="1" applyProtection="1">
      <alignment horizontal="justify" vertical="center" wrapText="1"/>
      <protection/>
    </xf>
    <xf numFmtId="3" fontId="18" fillId="0" borderId="11" xfId="0" applyNumberFormat="1" applyFont="1" applyFill="1" applyBorder="1" applyAlignment="1" applyProtection="1">
      <alignment horizontal="center" vertical="center" readingOrder="1"/>
      <protection/>
    </xf>
    <xf numFmtId="0" fontId="20"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19" fillId="0" borderId="0" xfId="0" applyFont="1" applyFill="1" applyBorder="1" applyAlignment="1" applyProtection="1">
      <alignment/>
      <protection/>
    </xf>
    <xf numFmtId="0" fontId="18" fillId="0" borderId="10" xfId="0" applyFont="1" applyFill="1" applyBorder="1" applyAlignment="1" applyProtection="1">
      <alignment horizontal="center" vertical="center"/>
      <protection/>
    </xf>
    <xf numFmtId="191" fontId="12" fillId="0" borderId="11" xfId="0" applyNumberFormat="1" applyFont="1" applyFill="1" applyBorder="1" applyAlignment="1" applyProtection="1">
      <alignment horizontal="center" vertical="center"/>
      <protection locked="0"/>
    </xf>
    <xf numFmtId="3" fontId="12" fillId="0" borderId="10" xfId="0" applyNumberFormat="1" applyFont="1" applyFill="1" applyBorder="1" applyAlignment="1">
      <alignment horizontal="right" vertical="center"/>
    </xf>
    <xf numFmtId="0" fontId="12" fillId="0" borderId="0" xfId="0" applyFont="1" applyFill="1" applyBorder="1" applyAlignment="1" applyProtection="1">
      <alignment/>
      <protection/>
    </xf>
    <xf numFmtId="0" fontId="12" fillId="0" borderId="10" xfId="0" applyFont="1" applyFill="1" applyBorder="1" applyAlignment="1">
      <alignment horizontal="center" vertical="center"/>
    </xf>
    <xf numFmtId="0" fontId="12" fillId="0" borderId="10" xfId="0" applyFont="1" applyBorder="1" applyAlignment="1">
      <alignment vertical="center" wrapText="1" shrinkToFit="1"/>
    </xf>
    <xf numFmtId="0" fontId="19" fillId="0" borderId="0" xfId="0" applyNumberFormat="1" applyFont="1" applyFill="1" applyBorder="1" applyAlignment="1" applyProtection="1">
      <alignment/>
      <protection/>
    </xf>
    <xf numFmtId="191" fontId="5" fillId="0" borderId="0" xfId="0" applyNumberFormat="1" applyFont="1" applyFill="1" applyBorder="1" applyAlignment="1" applyProtection="1">
      <alignment horizontal="center" vertical="center"/>
      <protection/>
    </xf>
    <xf numFmtId="0" fontId="20" fillId="0" borderId="0" xfId="0" applyFont="1" applyFill="1" applyBorder="1" applyAlignment="1" applyProtection="1">
      <alignment/>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protection locked="0"/>
    </xf>
    <xf numFmtId="0" fontId="18" fillId="0" borderId="0" xfId="0" applyFont="1" applyAlignment="1">
      <alignment/>
    </xf>
    <xf numFmtId="0" fontId="5" fillId="0" borderId="0" xfId="0" applyFont="1" applyFill="1" applyBorder="1" applyAlignment="1" applyProtection="1">
      <alignment/>
      <protection/>
    </xf>
    <xf numFmtId="0" fontId="14" fillId="0" borderId="0" xfId="0" applyFont="1" applyFill="1" applyBorder="1" applyAlignment="1" applyProtection="1">
      <alignment vertical="center" readingOrder="1"/>
      <protection/>
    </xf>
    <xf numFmtId="0" fontId="6" fillId="0" borderId="10" xfId="0" applyFont="1" applyFill="1" applyBorder="1" applyAlignment="1" applyProtection="1">
      <alignment horizontal="center" vertical="center" readingOrder="1"/>
      <protection/>
    </xf>
    <xf numFmtId="0" fontId="6" fillId="0" borderId="0" xfId="0" applyFont="1" applyFill="1" applyBorder="1" applyAlignment="1" applyProtection="1">
      <alignment vertical="center" readingOrder="1"/>
      <protection/>
    </xf>
    <xf numFmtId="3" fontId="6" fillId="0" borderId="10" xfId="0" applyNumberFormat="1" applyFont="1" applyFill="1" applyBorder="1" applyAlignment="1" applyProtection="1">
      <alignment horizontal="center" vertical="center" readingOrder="1"/>
      <protection/>
    </xf>
    <xf numFmtId="209" fontId="18" fillId="0" borderId="0" xfId="0" applyNumberFormat="1" applyFont="1" applyFill="1" applyBorder="1" applyAlignment="1" applyProtection="1">
      <alignment horizontal="right" vertical="center"/>
      <protection/>
    </xf>
    <xf numFmtId="209" fontId="18" fillId="0" borderId="10" xfId="0" applyNumberFormat="1" applyFont="1" applyFill="1" applyBorder="1" applyAlignment="1" applyProtection="1">
      <alignment horizontal="center" vertical="center"/>
      <protection/>
    </xf>
    <xf numFmtId="209" fontId="12" fillId="0" borderId="10" xfId="0" applyNumberFormat="1" applyFont="1" applyFill="1" applyBorder="1" applyAlignment="1" applyProtection="1">
      <alignment horizontal="right" vertical="center" shrinkToFit="1"/>
      <protection/>
    </xf>
    <xf numFmtId="209" fontId="12" fillId="0" borderId="10" xfId="0" applyNumberFormat="1" applyFont="1" applyFill="1" applyBorder="1" applyAlignment="1" applyProtection="1">
      <alignment horizontal="right" vertical="center" shrinkToFit="1"/>
      <protection locked="0"/>
    </xf>
    <xf numFmtId="0" fontId="11" fillId="0" borderId="0" xfId="0" applyFont="1" applyAlignment="1" applyProtection="1">
      <alignment horizontal="center" vertical="center" wrapText="1"/>
      <protection/>
    </xf>
    <xf numFmtId="0" fontId="14" fillId="0" borderId="0" xfId="0" applyFont="1" applyAlignment="1" applyProtection="1">
      <alignment vertical="center" wrapText="1"/>
      <protection/>
    </xf>
    <xf numFmtId="0" fontId="24" fillId="0" borderId="0" xfId="0" applyFont="1" applyAlignment="1" applyProtection="1">
      <alignment vertical="center" wrapText="1"/>
      <protection/>
    </xf>
    <xf numFmtId="0" fontId="13" fillId="0" borderId="0" xfId="0" applyFont="1" applyAlignment="1" applyProtection="1">
      <alignment vertical="center" wrapText="1"/>
      <protection/>
    </xf>
    <xf numFmtId="0" fontId="14" fillId="0" borderId="0" xfId="0" applyFont="1" applyAlignment="1" applyProtection="1">
      <alignment horizontal="left" vertical="center" wrapText="1"/>
      <protection/>
    </xf>
    <xf numFmtId="0" fontId="13" fillId="0" borderId="0" xfId="0" applyFont="1" applyFill="1" applyAlignment="1" applyProtection="1">
      <alignment horizontal="justify" vertical="center" wrapText="1"/>
      <protection/>
    </xf>
    <xf numFmtId="0" fontId="14" fillId="0" borderId="0" xfId="0" applyFont="1" applyFill="1" applyAlignment="1" applyProtection="1">
      <alignment vertical="center" wrapText="1"/>
      <protection/>
    </xf>
    <xf numFmtId="0" fontId="24" fillId="0" borderId="0" xfId="0" applyFont="1" applyFill="1" applyAlignment="1" applyProtection="1">
      <alignment vertical="center" wrapText="1"/>
      <protection/>
    </xf>
    <xf numFmtId="0" fontId="12" fillId="0" borderId="0" xfId="65" applyFont="1" applyFill="1" applyAlignment="1" applyProtection="1">
      <alignment vertical="distributed"/>
      <protection/>
    </xf>
    <xf numFmtId="0" fontId="24" fillId="0" borderId="0" xfId="65" applyFont="1" applyFill="1" applyAlignment="1" applyProtection="1">
      <alignment vertical="distributed"/>
      <protection/>
    </xf>
    <xf numFmtId="0" fontId="12" fillId="0" borderId="0" xfId="65" applyFont="1" applyFill="1" applyAlignment="1" applyProtection="1">
      <alignment vertical="center"/>
      <protection/>
    </xf>
    <xf numFmtId="0" fontId="24" fillId="0" borderId="0" xfId="65" applyFont="1" applyFill="1" applyAlignment="1" applyProtection="1">
      <alignment vertical="center"/>
      <protection/>
    </xf>
    <xf numFmtId="0" fontId="14" fillId="0" borderId="0" xfId="65" applyFont="1" applyAlignment="1">
      <alignment vertical="center" wrapText="1"/>
      <protection/>
    </xf>
    <xf numFmtId="0" fontId="18" fillId="0" borderId="0" xfId="0" applyFont="1" applyFill="1" applyBorder="1" applyAlignment="1" applyProtection="1">
      <alignment horizontal="left" vertical="center" wrapText="1"/>
      <protection/>
    </xf>
    <xf numFmtId="0" fontId="26"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protection locked="0"/>
    </xf>
    <xf numFmtId="209"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27"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8"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right" vertical="center"/>
      <protection/>
    </xf>
    <xf numFmtId="0" fontId="18" fillId="0" borderId="10" xfId="0" applyFont="1" applyFill="1" applyBorder="1" applyAlignment="1" applyProtection="1">
      <alignment horizontal="center" vertical="center" wrapText="1"/>
      <protection/>
    </xf>
    <xf numFmtId="0" fontId="14" fillId="0" borderId="0" xfId="0" applyFont="1" applyFill="1" applyBorder="1" applyAlignment="1" applyProtection="1">
      <alignment/>
      <protection/>
    </xf>
    <xf numFmtId="0" fontId="18" fillId="0" borderId="12"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wrapText="1"/>
      <protection/>
    </xf>
    <xf numFmtId="191" fontId="18" fillId="0" borderId="10" xfId="0" applyNumberFormat="1" applyFont="1" applyFill="1" applyBorder="1" applyAlignment="1" applyProtection="1">
      <alignment horizontal="center" vertical="center"/>
      <protection/>
    </xf>
    <xf numFmtId="0" fontId="12" fillId="0" borderId="10" xfId="0" applyFont="1" applyFill="1" applyBorder="1" applyAlignment="1">
      <alignment vertical="center" wrapText="1" shrinkToFit="1"/>
    </xf>
    <xf numFmtId="0"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justify" vertical="center" wrapText="1"/>
      <protection/>
    </xf>
    <xf numFmtId="191" fontId="19" fillId="0" borderId="0"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horizontal="right" vertical="center"/>
      <protection/>
    </xf>
    <xf numFmtId="0" fontId="20"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center" vertical="center"/>
      <protection/>
    </xf>
    <xf numFmtId="191"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right" vertical="center"/>
      <protection/>
    </xf>
    <xf numFmtId="0" fontId="18" fillId="0" borderId="0" xfId="0" applyFont="1" applyBorder="1" applyAlignment="1">
      <alignment horizontal="right" vertical="center"/>
    </xf>
    <xf numFmtId="0" fontId="5" fillId="0" borderId="10" xfId="0" applyFont="1" applyBorder="1" applyAlignment="1">
      <alignment horizontal="center" vertical="center"/>
    </xf>
    <xf numFmtId="0" fontId="5" fillId="0" borderId="0" xfId="0" applyFont="1" applyAlignment="1">
      <alignment/>
    </xf>
    <xf numFmtId="0" fontId="14" fillId="0" borderId="10" xfId="0" applyFont="1" applyFill="1" applyBorder="1" applyAlignment="1" applyProtection="1">
      <alignment horizontal="center" vertical="center" readingOrder="1"/>
      <protection/>
    </xf>
    <xf numFmtId="0" fontId="32" fillId="0" borderId="0" xfId="0" applyFont="1" applyFill="1" applyBorder="1" applyAlignment="1" applyProtection="1">
      <alignment horizontal="left" vertical="center"/>
      <protection/>
    </xf>
    <xf numFmtId="0" fontId="30" fillId="0" borderId="10" xfId="0" applyFont="1" applyBorder="1" applyAlignment="1" applyProtection="1">
      <alignment vertical="center" wrapText="1" shrinkToFit="1"/>
      <protection/>
    </xf>
    <xf numFmtId="0" fontId="12" fillId="0" borderId="10" xfId="42" applyFont="1" applyFill="1" applyBorder="1" applyAlignment="1">
      <alignment vertical="center" wrapText="1" shrinkToFit="1"/>
      <protection/>
    </xf>
    <xf numFmtId="0" fontId="12" fillId="0" borderId="10" xfId="42" applyFont="1" applyFill="1" applyBorder="1" applyAlignment="1">
      <alignment horizontal="center" vertical="center"/>
      <protection/>
    </xf>
    <xf numFmtId="0" fontId="30" fillId="0" borderId="10" xfId="42" applyFont="1" applyFill="1" applyBorder="1" applyAlignment="1">
      <alignment vertical="center" wrapText="1" shrinkToFit="1"/>
      <protection/>
    </xf>
    <xf numFmtId="0" fontId="12" fillId="0" borderId="10" xfId="42" applyFont="1" applyFill="1" applyBorder="1" applyAlignment="1">
      <alignment horizontal="center" vertical="center" wrapText="1"/>
      <protection/>
    </xf>
    <xf numFmtId="0" fontId="12" fillId="0" borderId="10" xfId="42" applyFont="1" applyFill="1" applyBorder="1" applyAlignment="1">
      <alignment horizontal="left" vertical="center" wrapText="1" shrinkToFit="1"/>
      <protection/>
    </xf>
    <xf numFmtId="49" fontId="12" fillId="0" borderId="10" xfId="42" applyNumberFormat="1" applyFont="1" applyFill="1" applyBorder="1" applyAlignment="1">
      <alignment horizontal="center" vertical="center"/>
      <protection/>
    </xf>
    <xf numFmtId="0" fontId="30" fillId="0" borderId="10" xfId="42" applyFont="1" applyFill="1" applyBorder="1" applyAlignment="1">
      <alignment horizontal="center" vertical="center"/>
      <protection/>
    </xf>
    <xf numFmtId="0" fontId="30" fillId="0" borderId="10" xfId="43" applyFont="1" applyFill="1" applyBorder="1" applyAlignment="1">
      <alignment vertical="center" wrapText="1" shrinkToFit="1"/>
      <protection/>
    </xf>
    <xf numFmtId="191" fontId="12" fillId="0" borderId="11" xfId="0" applyNumberFormat="1" applyFont="1" applyFill="1" applyBorder="1" applyAlignment="1" applyProtection="1">
      <alignment horizontal="center" vertical="center"/>
      <protection/>
    </xf>
    <xf numFmtId="0" fontId="12" fillId="0" borderId="10" xfId="40" applyFont="1" applyFill="1" applyBorder="1" applyAlignment="1">
      <alignment horizontal="center" vertical="center"/>
      <protection/>
    </xf>
    <xf numFmtId="0" fontId="30" fillId="0" borderId="10" xfId="40" applyFont="1" applyFill="1" applyBorder="1" applyAlignment="1">
      <alignment vertical="center" wrapText="1" shrinkToFit="1"/>
      <protection/>
    </xf>
    <xf numFmtId="0" fontId="30" fillId="0" borderId="10" xfId="41" applyFont="1" applyFill="1" applyBorder="1" applyAlignment="1" applyProtection="1">
      <alignment vertical="center" wrapText="1" shrinkToFit="1"/>
      <protection/>
    </xf>
    <xf numFmtId="0" fontId="12" fillId="0" borderId="10" xfId="41" applyFont="1" applyFill="1" applyBorder="1" applyAlignment="1" applyProtection="1">
      <alignment horizontal="center" vertical="center" wrapText="1"/>
      <protection/>
    </xf>
    <xf numFmtId="0" fontId="12" fillId="0" borderId="10" xfId="43" applyFont="1" applyFill="1" applyBorder="1" applyAlignment="1">
      <alignment horizontal="center" vertical="center"/>
      <protection/>
    </xf>
    <xf numFmtId="0" fontId="14" fillId="0" borderId="0" xfId="65" applyFont="1" applyFill="1" applyAlignment="1" applyProtection="1">
      <alignment horizontal="justify" vertical="center" wrapText="1"/>
      <protection hidden="1"/>
    </xf>
    <xf numFmtId="0" fontId="26" fillId="0" borderId="0"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readingOrder="1"/>
      <protection/>
    </xf>
    <xf numFmtId="0" fontId="18" fillId="0" borderId="14" xfId="0" applyFont="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protection/>
    </xf>
    <xf numFmtId="0" fontId="18" fillId="0" borderId="14" xfId="0" applyNumberFormat="1" applyFont="1" applyFill="1" applyBorder="1" applyAlignment="1" applyProtection="1">
      <alignment horizontal="center" vertical="center"/>
      <protection/>
    </xf>
    <xf numFmtId="0" fontId="5" fillId="0" borderId="10" xfId="0" applyFont="1" applyBorder="1" applyAlignment="1">
      <alignment horizontal="center" vertical="center"/>
    </xf>
    <xf numFmtId="0" fontId="26" fillId="0" borderId="0" xfId="0" applyFont="1" applyFill="1" applyBorder="1" applyAlignment="1" applyProtection="1">
      <alignment horizontal="left" vertical="center"/>
      <protection/>
    </xf>
    <xf numFmtId="0" fontId="28" fillId="0" borderId="0" xfId="0" applyFont="1" applyBorder="1" applyAlignment="1">
      <alignment horizontal="left" vertical="center"/>
    </xf>
    <xf numFmtId="0" fontId="31" fillId="0" borderId="0" xfId="0" applyFont="1" applyBorder="1" applyAlignment="1">
      <alignment horizontal="left" vertical="center"/>
    </xf>
    <xf numFmtId="0" fontId="6" fillId="0" borderId="10" xfId="0" applyFont="1" applyFill="1" applyBorder="1" applyAlignment="1" applyProtection="1">
      <alignment horizontal="center" vertical="center" readingOrder="1"/>
      <protection/>
    </xf>
    <xf numFmtId="0" fontId="33" fillId="0" borderId="10" xfId="0" applyFont="1" applyFill="1" applyBorder="1" applyAlignment="1" applyProtection="1">
      <alignment horizontal="center" vertical="center" readingOrder="1"/>
      <protection/>
    </xf>
    <xf numFmtId="0" fontId="6" fillId="0" borderId="10" xfId="0" applyFont="1" applyFill="1" applyBorder="1" applyAlignment="1" applyProtection="1">
      <alignment horizontal="center" vertical="center" wrapText="1" readingOrder="1"/>
      <protection/>
    </xf>
    <xf numFmtId="0" fontId="14" fillId="0" borderId="0" xfId="0" applyFont="1" applyAlignment="1">
      <alignment vertical="center" wrapText="1"/>
    </xf>
  </cellXfs>
  <cellStyles count="6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标 400章(核）" xfId="40"/>
    <cellStyle name="常规_工程量清单 100章" xfId="41"/>
    <cellStyle name="常规_工程量清单（8月1日新版）" xfId="42"/>
    <cellStyle name="常规_工程量清单汇总"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样式 1"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4" zoomScalePageLayoutView="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17"/>
  <sheetViews>
    <sheetView showGridLines="0" showZeros="0" view="pageBreakPreview" zoomScaleSheetLayoutView="100" zoomScalePageLayoutView="0" workbookViewId="0" topLeftCell="A1">
      <selection activeCell="H12" sqref="H12"/>
    </sheetView>
  </sheetViews>
  <sheetFormatPr defaultColWidth="9.00390625" defaultRowHeight="24.75" customHeight="1"/>
  <cols>
    <col min="1" max="1" width="8.625" style="32" customWidth="1"/>
    <col min="2" max="2" width="9.625" style="32" customWidth="1"/>
    <col min="3" max="3" width="35.375" style="32" customWidth="1"/>
    <col min="4" max="4" width="20.625" style="32" customWidth="1"/>
    <col min="5" max="16384" width="9.00390625" style="32" customWidth="1"/>
  </cols>
  <sheetData>
    <row r="1" spans="1:4" ht="35.25" customHeight="1">
      <c r="A1" s="106" t="s">
        <v>94</v>
      </c>
      <c r="B1" s="106"/>
      <c r="C1" s="106"/>
      <c r="D1" s="106"/>
    </row>
    <row r="2" ht="22.5" customHeight="1"/>
    <row r="3" spans="1:5" s="31" customFormat="1" ht="19.5" customHeight="1">
      <c r="A3" s="82" t="s">
        <v>689</v>
      </c>
      <c r="B3" s="1"/>
      <c r="C3" s="16"/>
      <c r="D3" s="17" t="s">
        <v>100</v>
      </c>
      <c r="E3" s="17"/>
    </row>
    <row r="4" spans="1:4" ht="34.5" customHeight="1">
      <c r="A4" s="81" t="s">
        <v>101</v>
      </c>
      <c r="B4" s="81" t="s">
        <v>102</v>
      </c>
      <c r="C4" s="81" t="s">
        <v>95</v>
      </c>
      <c r="D4" s="81" t="s">
        <v>96</v>
      </c>
    </row>
    <row r="5" spans="1:4" s="34" customFormat="1" ht="34.5" customHeight="1">
      <c r="A5" s="33">
        <v>1</v>
      </c>
      <c r="B5" s="33">
        <v>100</v>
      </c>
      <c r="C5" s="33" t="s">
        <v>103</v>
      </c>
      <c r="D5" s="7">
        <f>'100章'!F30</f>
        <v>0</v>
      </c>
    </row>
    <row r="6" spans="1:4" s="34" customFormat="1" ht="34.5" customHeight="1">
      <c r="A6" s="33">
        <v>2</v>
      </c>
      <c r="B6" s="33">
        <v>200</v>
      </c>
      <c r="C6" s="33" t="s">
        <v>104</v>
      </c>
      <c r="D6" s="7">
        <f>'200章'!F133</f>
        <v>0</v>
      </c>
    </row>
    <row r="7" spans="1:4" s="34" customFormat="1" ht="34.5" customHeight="1">
      <c r="A7" s="33">
        <v>3</v>
      </c>
      <c r="B7" s="33">
        <v>300</v>
      </c>
      <c r="C7" s="33" t="s">
        <v>105</v>
      </c>
      <c r="D7" s="7">
        <f>'300章'!F58</f>
        <v>0</v>
      </c>
    </row>
    <row r="8" spans="1:4" s="34" customFormat="1" ht="34.5" customHeight="1">
      <c r="A8" s="33">
        <v>4</v>
      </c>
      <c r="B8" s="33">
        <v>400</v>
      </c>
      <c r="C8" s="33" t="s">
        <v>106</v>
      </c>
      <c r="D8" s="7">
        <f>'400章'!F113</f>
        <v>0</v>
      </c>
    </row>
    <row r="9" spans="1:4" s="34" customFormat="1" ht="34.5" customHeight="1">
      <c r="A9" s="33">
        <v>5</v>
      </c>
      <c r="B9" s="33">
        <v>500</v>
      </c>
      <c r="C9" s="33" t="s">
        <v>107</v>
      </c>
      <c r="D9" s="7">
        <v>0</v>
      </c>
    </row>
    <row r="10" spans="1:4" s="34" customFormat="1" ht="34.5" customHeight="1">
      <c r="A10" s="33">
        <v>6</v>
      </c>
      <c r="B10" s="33">
        <v>600</v>
      </c>
      <c r="C10" s="33" t="s">
        <v>108</v>
      </c>
      <c r="D10" s="7">
        <f>'600章'!F93</f>
        <v>0</v>
      </c>
    </row>
    <row r="11" spans="1:4" s="34" customFormat="1" ht="34.5" customHeight="1">
      <c r="A11" s="33">
        <v>7</v>
      </c>
      <c r="B11" s="33">
        <v>700</v>
      </c>
      <c r="C11" s="33" t="s">
        <v>109</v>
      </c>
      <c r="D11" s="7">
        <f>'700章'!F39</f>
        <v>0</v>
      </c>
    </row>
    <row r="12" spans="1:4" s="34" customFormat="1" ht="34.5" customHeight="1">
      <c r="A12" s="33">
        <v>8</v>
      </c>
      <c r="B12" s="109" t="s">
        <v>97</v>
      </c>
      <c r="C12" s="109"/>
      <c r="D12" s="7">
        <f>IF(D5=0,0,SUM(D5:D11))</f>
        <v>0</v>
      </c>
    </row>
    <row r="13" spans="1:4" s="34" customFormat="1" ht="34.5" customHeight="1">
      <c r="A13" s="33">
        <v>9</v>
      </c>
      <c r="B13" s="111" t="s">
        <v>110</v>
      </c>
      <c r="C13" s="109"/>
      <c r="D13" s="7">
        <f>IF(D12=0,0,'暂估价'!D14)</f>
        <v>0</v>
      </c>
    </row>
    <row r="14" spans="1:4" s="34" customFormat="1" ht="34.5" customHeight="1">
      <c r="A14" s="33">
        <v>10</v>
      </c>
      <c r="B14" s="111" t="s">
        <v>98</v>
      </c>
      <c r="C14" s="109"/>
      <c r="D14" s="7">
        <f>IF(D12=0,0,D12-D13)</f>
        <v>0</v>
      </c>
    </row>
    <row r="15" spans="1:4" s="34" customFormat="1" ht="34.5" customHeight="1">
      <c r="A15" s="33">
        <v>11</v>
      </c>
      <c r="B15" s="109" t="s">
        <v>111</v>
      </c>
      <c r="C15" s="109"/>
      <c r="D15" s="35">
        <v>0</v>
      </c>
    </row>
    <row r="16" spans="1:4" s="34" customFormat="1" ht="34.5" customHeight="1">
      <c r="A16" s="33">
        <v>12</v>
      </c>
      <c r="B16" s="110" t="s">
        <v>114</v>
      </c>
      <c r="C16" s="109"/>
      <c r="D16" s="7">
        <v>0</v>
      </c>
    </row>
    <row r="17" spans="1:4" s="34" customFormat="1" ht="34.5" customHeight="1">
      <c r="A17" s="33">
        <v>13</v>
      </c>
      <c r="B17" s="109" t="s">
        <v>99</v>
      </c>
      <c r="C17" s="109"/>
      <c r="D17" s="7">
        <f>IF(D12=0,0,D12+D15+D16)</f>
        <v>0</v>
      </c>
    </row>
  </sheetData>
  <sheetProtection password="C6D1" sheet="1" formatCells="0" formatColumns="0" formatRows="0"/>
  <mergeCells count="7">
    <mergeCell ref="B15:C15"/>
    <mergeCell ref="B16:C16"/>
    <mergeCell ref="B17:C17"/>
    <mergeCell ref="A1:D1"/>
    <mergeCell ref="B12:C12"/>
    <mergeCell ref="B13:C13"/>
    <mergeCell ref="B14:C14"/>
  </mergeCell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Z23"/>
  <sheetViews>
    <sheetView showGridLines="0" tabSelected="1" view="pageBreakPreview" zoomScaleSheetLayoutView="100" zoomScalePageLayoutView="0" workbookViewId="0" topLeftCell="A16">
      <selection activeCell="A21" sqref="A21"/>
    </sheetView>
  </sheetViews>
  <sheetFormatPr defaultColWidth="9.00390625" defaultRowHeight="14.25"/>
  <cols>
    <col min="1" max="1" width="75.125" style="41" customWidth="1"/>
    <col min="2" max="2" width="0.875" style="41" customWidth="1"/>
    <col min="3" max="52" width="9.00390625" style="42" customWidth="1"/>
    <col min="53" max="16384" width="9.00390625" style="41" customWidth="1"/>
  </cols>
  <sheetData>
    <row r="1" ht="42" customHeight="1">
      <c r="A1" s="40" t="s">
        <v>9</v>
      </c>
    </row>
    <row r="2" ht="39.75" customHeight="1">
      <c r="A2" s="43" t="s">
        <v>10</v>
      </c>
    </row>
    <row r="3" ht="72">
      <c r="A3" s="44" t="s">
        <v>11</v>
      </c>
    </row>
    <row r="4" ht="43.5">
      <c r="A4" s="41" t="s">
        <v>12</v>
      </c>
    </row>
    <row r="5" ht="63.75" customHeight="1">
      <c r="A5" s="112" t="s">
        <v>690</v>
      </c>
    </row>
    <row r="6" ht="72">
      <c r="A6" s="41" t="s">
        <v>13</v>
      </c>
    </row>
    <row r="7" ht="43.5">
      <c r="A7" s="41" t="s">
        <v>14</v>
      </c>
    </row>
    <row r="8" ht="43.5">
      <c r="A8" s="41" t="s">
        <v>15</v>
      </c>
    </row>
    <row r="9" ht="43.5">
      <c r="A9" s="41" t="s">
        <v>16</v>
      </c>
    </row>
    <row r="10" ht="39.75" customHeight="1">
      <c r="A10" s="43" t="s">
        <v>17</v>
      </c>
    </row>
    <row r="11" ht="43.5">
      <c r="A11" s="41" t="s">
        <v>112</v>
      </c>
    </row>
    <row r="12" ht="57.75">
      <c r="A12" s="41" t="s">
        <v>18</v>
      </c>
    </row>
    <row r="13" ht="57.75">
      <c r="A13" s="41" t="s">
        <v>19</v>
      </c>
    </row>
    <row r="14" ht="57.75">
      <c r="A14" s="41" t="s">
        <v>20</v>
      </c>
    </row>
    <row r="15" ht="43.5">
      <c r="A15" s="41" t="s">
        <v>21</v>
      </c>
    </row>
    <row r="16" ht="30.75">
      <c r="A16" s="41" t="s">
        <v>22</v>
      </c>
    </row>
    <row r="17" ht="30.75">
      <c r="A17" s="41" t="s">
        <v>113</v>
      </c>
    </row>
    <row r="18" spans="1:52" s="46" customFormat="1" ht="39.75" customHeight="1">
      <c r="A18" s="45" t="s">
        <v>23</v>
      </c>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row>
    <row r="19" spans="1:52" s="46" customFormat="1" ht="39.75" customHeight="1">
      <c r="A19" s="45" t="s">
        <v>24</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row>
    <row r="20" spans="1:52" s="50" customFormat="1" ht="102.75">
      <c r="A20" s="98" t="s">
        <v>688</v>
      </c>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row>
    <row r="21" spans="1:52" s="48" customFormat="1" ht="146.25">
      <c r="A21" s="52" t="s">
        <v>25</v>
      </c>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row>
    <row r="22" spans="1:52" s="48" customFormat="1" ht="59.25">
      <c r="A22" s="52" t="s">
        <v>116</v>
      </c>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row>
    <row r="23" spans="1:52" s="46" customFormat="1" ht="30.75">
      <c r="A23" s="41"/>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row>
  </sheetData>
  <sheetProtection password="C6D1" sheet="1" formatCells="0" formatColumns="0" formatRows="0"/>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0"/>
  <sheetViews>
    <sheetView showGridLines="0" showZeros="0" view="pageBreakPreview" zoomScaleSheetLayoutView="100" zoomScalePageLayoutView="0" workbookViewId="0" topLeftCell="A19">
      <selection activeCell="G16" sqref="G16"/>
    </sheetView>
  </sheetViews>
  <sheetFormatPr defaultColWidth="9.00390625" defaultRowHeight="14.25"/>
  <cols>
    <col min="1" max="1" width="8.625" style="56" customWidth="1"/>
    <col min="2" max="2" width="30.125" style="55" customWidth="1"/>
    <col min="3" max="3" width="5.625" style="56" customWidth="1"/>
    <col min="4" max="4" width="7.625" style="10" customWidth="1"/>
    <col min="5" max="5" width="11.625" style="57" customWidth="1"/>
    <col min="6" max="6" width="11.625" style="58" customWidth="1"/>
    <col min="7" max="16384" width="9.00390625" style="10" customWidth="1"/>
  </cols>
  <sheetData>
    <row r="1" ht="28.5" customHeight="1">
      <c r="A1" s="54" t="s">
        <v>37</v>
      </c>
    </row>
    <row r="2" spans="1:6" s="59" customFormat="1" ht="30.75" customHeight="1">
      <c r="A2" s="99" t="s">
        <v>38</v>
      </c>
      <c r="B2" s="99"/>
      <c r="C2" s="99"/>
      <c r="D2" s="99"/>
      <c r="E2" s="99"/>
      <c r="F2" s="99"/>
    </row>
    <row r="3" spans="1:6" s="60" customFormat="1" ht="21.75" customHeight="1">
      <c r="A3" s="100" t="s">
        <v>39</v>
      </c>
      <c r="B3" s="100"/>
      <c r="C3" s="100"/>
      <c r="D3" s="100"/>
      <c r="E3" s="100"/>
      <c r="F3" s="100"/>
    </row>
    <row r="4" spans="1:6" s="29" customFormat="1" ht="18" customHeight="1">
      <c r="A4" s="61" t="str">
        <f>'汇总表'!A3</f>
        <v>合同段编号：BTBRCSG-1</v>
      </c>
      <c r="B4" s="53"/>
      <c r="C4" s="28"/>
      <c r="D4" s="28"/>
      <c r="E4" s="36"/>
      <c r="F4" s="62" t="s">
        <v>40</v>
      </c>
    </row>
    <row r="5" spans="1:6" ht="27" customHeight="1">
      <c r="A5" s="19" t="s">
        <v>41</v>
      </c>
      <c r="B5" s="63" t="s">
        <v>42</v>
      </c>
      <c r="C5" s="19" t="s">
        <v>43</v>
      </c>
      <c r="D5" s="19" t="s">
        <v>44</v>
      </c>
      <c r="E5" s="37" t="s">
        <v>45</v>
      </c>
      <c r="F5" s="19" t="s">
        <v>46</v>
      </c>
    </row>
    <row r="6" spans="1:6" ht="27" customHeight="1">
      <c r="A6" s="6">
        <v>101</v>
      </c>
      <c r="B6" s="24" t="s">
        <v>47</v>
      </c>
      <c r="C6" s="6"/>
      <c r="D6" s="9"/>
      <c r="E6" s="37"/>
      <c r="F6" s="5">
        <f aca="true" t="shared" si="0" ref="F6:F29">IF(E6&gt;0,ROUND(D6*E6,0),"")</f>
      </c>
    </row>
    <row r="7" spans="1:6" ht="27" customHeight="1">
      <c r="A7" s="6" t="s">
        <v>7</v>
      </c>
      <c r="B7" s="24" t="s">
        <v>48</v>
      </c>
      <c r="C7" s="6"/>
      <c r="D7" s="9"/>
      <c r="E7" s="37"/>
      <c r="F7" s="5">
        <f t="shared" si="0"/>
      </c>
    </row>
    <row r="8" spans="1:6" ht="27" customHeight="1">
      <c r="A8" s="6" t="s">
        <v>26</v>
      </c>
      <c r="B8" s="24" t="s">
        <v>49</v>
      </c>
      <c r="C8" s="6" t="s">
        <v>50</v>
      </c>
      <c r="D8" s="9">
        <v>1</v>
      </c>
      <c r="E8" s="38">
        <f>IF(E13=0,0,ROUND(SUM(F10:F29,SUM('汇总表'!D6:D11))*0.003,0))</f>
        <v>0</v>
      </c>
      <c r="F8" s="5">
        <f t="shared" si="0"/>
      </c>
    </row>
    <row r="9" spans="1:6" ht="27" customHeight="1">
      <c r="A9" s="6" t="s">
        <v>27</v>
      </c>
      <c r="B9" s="24" t="s">
        <v>51</v>
      </c>
      <c r="C9" s="6" t="s">
        <v>50</v>
      </c>
      <c r="D9" s="9">
        <v>1</v>
      </c>
      <c r="E9" s="38">
        <f>IF(E8=0,0,20000000*0.004)</f>
        <v>0</v>
      </c>
      <c r="F9" s="5">
        <f t="shared" si="0"/>
      </c>
    </row>
    <row r="10" spans="1:6" ht="27" customHeight="1">
      <c r="A10" s="6">
        <v>102</v>
      </c>
      <c r="B10" s="24" t="s">
        <v>52</v>
      </c>
      <c r="C10" s="6"/>
      <c r="D10" s="4"/>
      <c r="E10" s="39"/>
      <c r="F10" s="5">
        <f t="shared" si="0"/>
      </c>
    </row>
    <row r="11" spans="1:6" ht="27" customHeight="1">
      <c r="A11" s="11" t="s">
        <v>8</v>
      </c>
      <c r="B11" s="12" t="s">
        <v>53</v>
      </c>
      <c r="C11" s="11" t="s">
        <v>50</v>
      </c>
      <c r="D11" s="4">
        <v>1</v>
      </c>
      <c r="E11" s="39"/>
      <c r="F11" s="5">
        <f t="shared" si="0"/>
      </c>
    </row>
    <row r="12" spans="1:6" ht="27" customHeight="1">
      <c r="A12" s="11" t="s">
        <v>1</v>
      </c>
      <c r="B12" s="12" t="s">
        <v>54</v>
      </c>
      <c r="C12" s="11" t="s">
        <v>50</v>
      </c>
      <c r="D12" s="4">
        <v>1</v>
      </c>
      <c r="E12" s="39"/>
      <c r="F12" s="5">
        <f t="shared" si="0"/>
      </c>
    </row>
    <row r="13" spans="1:7" ht="27" customHeight="1">
      <c r="A13" s="11" t="s">
        <v>28</v>
      </c>
      <c r="B13" s="24" t="s">
        <v>115</v>
      </c>
      <c r="C13" s="6" t="s">
        <v>50</v>
      </c>
      <c r="D13" s="4">
        <v>1</v>
      </c>
      <c r="E13" s="39"/>
      <c r="F13" s="5">
        <f t="shared" si="0"/>
      </c>
      <c r="G13" s="10" t="s">
        <v>55</v>
      </c>
    </row>
    <row r="14" spans="1:6" ht="27" customHeight="1">
      <c r="A14" s="11" t="s">
        <v>29</v>
      </c>
      <c r="B14" s="12" t="s">
        <v>683</v>
      </c>
      <c r="C14" s="11" t="s">
        <v>50</v>
      </c>
      <c r="D14" s="4"/>
      <c r="E14" s="38"/>
      <c r="F14" s="5">
        <f t="shared" si="0"/>
      </c>
    </row>
    <row r="15" spans="1:6" ht="27" customHeight="1">
      <c r="A15" s="11" t="s">
        <v>117</v>
      </c>
      <c r="B15" s="12" t="s">
        <v>684</v>
      </c>
      <c r="C15" s="11" t="s">
        <v>50</v>
      </c>
      <c r="D15" s="4">
        <v>1</v>
      </c>
      <c r="E15" s="38"/>
      <c r="F15" s="5">
        <v>900000</v>
      </c>
    </row>
    <row r="16" spans="1:6" ht="27" customHeight="1">
      <c r="A16" s="11">
        <v>103</v>
      </c>
      <c r="B16" s="12" t="s">
        <v>56</v>
      </c>
      <c r="C16" s="11"/>
      <c r="D16" s="4"/>
      <c r="E16" s="39"/>
      <c r="F16" s="5">
        <f t="shared" si="0"/>
      </c>
    </row>
    <row r="17" spans="1:6" ht="27" customHeight="1">
      <c r="A17" s="11" t="s">
        <v>4</v>
      </c>
      <c r="B17" s="12" t="s">
        <v>57</v>
      </c>
      <c r="C17" s="11" t="s">
        <v>0</v>
      </c>
      <c r="D17" s="4">
        <v>1</v>
      </c>
      <c r="E17" s="39"/>
      <c r="F17" s="5">
        <f t="shared" si="0"/>
      </c>
    </row>
    <row r="18" spans="1:6" ht="27" customHeight="1">
      <c r="A18" s="11" t="s">
        <v>5</v>
      </c>
      <c r="B18" s="12" t="s">
        <v>58</v>
      </c>
      <c r="C18" s="11" t="s">
        <v>50</v>
      </c>
      <c r="D18" s="4">
        <v>1</v>
      </c>
      <c r="E18" s="39"/>
      <c r="F18" s="5">
        <f t="shared" si="0"/>
      </c>
    </row>
    <row r="19" spans="1:6" ht="27" customHeight="1">
      <c r="A19" s="11" t="s">
        <v>6</v>
      </c>
      <c r="B19" s="12" t="s">
        <v>59</v>
      </c>
      <c r="C19" s="11" t="s">
        <v>50</v>
      </c>
      <c r="D19" s="4">
        <v>1</v>
      </c>
      <c r="E19" s="39"/>
      <c r="F19" s="5">
        <f t="shared" si="0"/>
      </c>
    </row>
    <row r="20" spans="1:6" ht="27" customHeight="1">
      <c r="A20" s="11" t="s">
        <v>2</v>
      </c>
      <c r="B20" s="12" t="s">
        <v>60</v>
      </c>
      <c r="C20" s="11" t="s">
        <v>50</v>
      </c>
      <c r="D20" s="4">
        <v>1</v>
      </c>
      <c r="E20" s="39"/>
      <c r="F20" s="5">
        <f t="shared" si="0"/>
      </c>
    </row>
    <row r="21" spans="1:6" ht="27" customHeight="1">
      <c r="A21" s="11" t="s">
        <v>3</v>
      </c>
      <c r="B21" s="12" t="s">
        <v>61</v>
      </c>
      <c r="C21" s="11" t="s">
        <v>50</v>
      </c>
      <c r="D21" s="4">
        <v>1</v>
      </c>
      <c r="E21" s="39"/>
      <c r="F21" s="5">
        <f t="shared" si="0"/>
      </c>
    </row>
    <row r="22" spans="1:6" ht="27" customHeight="1">
      <c r="A22" s="11" t="s">
        <v>118</v>
      </c>
      <c r="B22" s="83" t="s">
        <v>119</v>
      </c>
      <c r="C22" s="11" t="s">
        <v>50</v>
      </c>
      <c r="D22" s="4">
        <v>1</v>
      </c>
      <c r="E22" s="39"/>
      <c r="F22" s="5">
        <f>IF(E22&gt;0,ROUND(D22*E22,0),"")</f>
      </c>
    </row>
    <row r="23" spans="1:6" ht="27" customHeight="1">
      <c r="A23" s="4">
        <v>105</v>
      </c>
      <c r="B23" s="13" t="s">
        <v>30</v>
      </c>
      <c r="C23" s="4"/>
      <c r="D23" s="4"/>
      <c r="E23" s="39"/>
      <c r="F23" s="5">
        <f t="shared" si="0"/>
      </c>
    </row>
    <row r="24" spans="1:6" ht="27" customHeight="1">
      <c r="A24" s="11" t="s">
        <v>31</v>
      </c>
      <c r="B24" s="12" t="s">
        <v>62</v>
      </c>
      <c r="C24" s="11" t="s">
        <v>0</v>
      </c>
      <c r="D24" s="4">
        <v>1</v>
      </c>
      <c r="E24" s="39"/>
      <c r="F24" s="5">
        <f t="shared" si="0"/>
      </c>
    </row>
    <row r="25" spans="1:6" ht="27" customHeight="1">
      <c r="A25" s="11" t="s">
        <v>32</v>
      </c>
      <c r="B25" s="12" t="s">
        <v>63</v>
      </c>
      <c r="C25" s="11" t="s">
        <v>50</v>
      </c>
      <c r="D25" s="4">
        <v>1</v>
      </c>
      <c r="E25" s="39"/>
      <c r="F25" s="5">
        <f t="shared" si="0"/>
      </c>
    </row>
    <row r="26" spans="1:6" ht="27" customHeight="1">
      <c r="A26" s="11" t="s">
        <v>33</v>
      </c>
      <c r="B26" s="12" t="s">
        <v>64</v>
      </c>
      <c r="C26" s="11" t="s">
        <v>50</v>
      </c>
      <c r="D26" s="4">
        <v>1</v>
      </c>
      <c r="E26" s="39"/>
      <c r="F26" s="5">
        <f t="shared" si="0"/>
      </c>
    </row>
    <row r="27" spans="1:6" ht="27" customHeight="1">
      <c r="A27" s="11" t="s">
        <v>34</v>
      </c>
      <c r="B27" s="12" t="s">
        <v>65</v>
      </c>
      <c r="C27" s="11" t="s">
        <v>50</v>
      </c>
      <c r="D27" s="4">
        <v>1</v>
      </c>
      <c r="E27" s="39"/>
      <c r="F27" s="5">
        <f t="shared" si="0"/>
      </c>
    </row>
    <row r="28" spans="1:6" ht="27" customHeight="1">
      <c r="A28" s="11" t="s">
        <v>35</v>
      </c>
      <c r="B28" s="12" t="s">
        <v>66</v>
      </c>
      <c r="C28" s="11" t="s">
        <v>50</v>
      </c>
      <c r="D28" s="4">
        <v>1</v>
      </c>
      <c r="E28" s="39"/>
      <c r="F28" s="5">
        <f t="shared" si="0"/>
      </c>
    </row>
    <row r="29" spans="1:6" ht="27" customHeight="1">
      <c r="A29" s="11" t="s">
        <v>36</v>
      </c>
      <c r="B29" s="12" t="s">
        <v>67</v>
      </c>
      <c r="C29" s="11" t="s">
        <v>50</v>
      </c>
      <c r="D29" s="4">
        <v>1</v>
      </c>
      <c r="E29" s="39"/>
      <c r="F29" s="5">
        <f t="shared" si="0"/>
      </c>
    </row>
    <row r="30" spans="1:6" ht="27" customHeight="1">
      <c r="A30" s="101" t="s">
        <v>68</v>
      </c>
      <c r="B30" s="102"/>
      <c r="C30" s="102"/>
      <c r="D30" s="102"/>
      <c r="E30" s="102"/>
      <c r="F30" s="14">
        <f>IF(E13=0,0,SUM(F6:F29))</f>
        <v>0</v>
      </c>
    </row>
  </sheetData>
  <sheetProtection password="C6D1" sheet="1" formatCells="0" formatColumns="0" formatRows="0"/>
  <mergeCells count="3">
    <mergeCell ref="A2:F2"/>
    <mergeCell ref="A3:F3"/>
    <mergeCell ref="A30:E30"/>
  </mergeCells>
  <dataValidations count="2">
    <dataValidation allowBlank="1" showInputMessage="1" showErrorMessage="1" imeMode="off" sqref="A5"/>
    <dataValidation allowBlank="1" showInputMessage="1" showErrorMessage="1" imeMode="on" sqref="B5:B9"/>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92"/>
  <sheetViews>
    <sheetView showGridLines="0" showZeros="0" view="pageBreakPreview" zoomScaleSheetLayoutView="100" zoomScalePageLayoutView="0" workbookViewId="0" topLeftCell="A1">
      <pane ySplit="4" topLeftCell="A122" activePane="bottomLeft" state="frozen"/>
      <selection pane="topLeft" activeCell="A17" sqref="A17"/>
      <selection pane="bottomLeft" activeCell="E10" sqref="E10"/>
    </sheetView>
  </sheetViews>
  <sheetFormatPr defaultColWidth="9.00390625" defaultRowHeight="14.25"/>
  <cols>
    <col min="1" max="1" width="7.625" style="69" customWidth="1"/>
    <col min="2" max="2" width="25.625" style="70" customWidth="1"/>
    <col min="3" max="3" width="5.625" style="69" customWidth="1"/>
    <col min="4" max="4" width="10.625" style="75" customWidth="1"/>
    <col min="5" max="5" width="10.625" style="76" customWidth="1"/>
    <col min="6" max="6" width="14.625" style="77" customWidth="1"/>
    <col min="7" max="7" width="1.875" style="64" customWidth="1"/>
    <col min="8" max="16384" width="9.00390625" style="25" customWidth="1"/>
  </cols>
  <sheetData>
    <row r="1" spans="1:6" ht="34.5" customHeight="1">
      <c r="A1" s="99" t="s">
        <v>69</v>
      </c>
      <c r="B1" s="99"/>
      <c r="C1" s="99"/>
      <c r="D1" s="99"/>
      <c r="E1" s="99"/>
      <c r="F1" s="99"/>
    </row>
    <row r="2" spans="1:6" s="22" customFormat="1" ht="22.5" customHeight="1">
      <c r="A2" s="100" t="s">
        <v>70</v>
      </c>
      <c r="B2" s="100"/>
      <c r="C2" s="100"/>
      <c r="D2" s="100"/>
      <c r="E2" s="100"/>
      <c r="F2" s="100"/>
    </row>
    <row r="3" spans="1:6" s="27" customFormat="1" ht="18" customHeight="1">
      <c r="A3" s="61" t="str">
        <f>'汇总表'!A3</f>
        <v>合同段编号：BTBRCSG-1</v>
      </c>
      <c r="B3" s="53"/>
      <c r="C3" s="15"/>
      <c r="D3" s="16"/>
      <c r="E3" s="26"/>
      <c r="F3" s="62" t="s">
        <v>71</v>
      </c>
    </row>
    <row r="4" spans="1:6" s="18" customFormat="1" ht="27" customHeight="1">
      <c r="A4" s="65" t="s">
        <v>72</v>
      </c>
      <c r="B4" s="66" t="s">
        <v>73</v>
      </c>
      <c r="C4" s="65" t="s">
        <v>74</v>
      </c>
      <c r="D4" s="65" t="s">
        <v>75</v>
      </c>
      <c r="E4" s="67" t="s">
        <v>76</v>
      </c>
      <c r="F4" s="19" t="s">
        <v>77</v>
      </c>
    </row>
    <row r="5" spans="1:6" s="22" customFormat="1" ht="27" customHeight="1">
      <c r="A5" s="85">
        <v>202</v>
      </c>
      <c r="B5" s="84" t="s">
        <v>120</v>
      </c>
      <c r="C5" s="85"/>
      <c r="D5" s="9"/>
      <c r="E5" s="20"/>
      <c r="F5" s="21">
        <f aca="true" t="shared" si="0" ref="F5:F132">IF(E5&gt;0,ROUND(D5*E5,0),"")</f>
      </c>
    </row>
    <row r="6" spans="1:6" s="22" customFormat="1" ht="27" customHeight="1">
      <c r="A6" s="85" t="s">
        <v>121</v>
      </c>
      <c r="B6" s="84" t="s">
        <v>122</v>
      </c>
      <c r="C6" s="85"/>
      <c r="D6" s="6"/>
      <c r="E6" s="20"/>
      <c r="F6" s="21">
        <f t="shared" si="0"/>
      </c>
    </row>
    <row r="7" spans="1:6" s="22" customFormat="1" ht="27" customHeight="1">
      <c r="A7" s="85" t="s">
        <v>123</v>
      </c>
      <c r="B7" s="84" t="s">
        <v>124</v>
      </c>
      <c r="C7" s="85" t="s">
        <v>125</v>
      </c>
      <c r="D7" s="6">
        <v>277589</v>
      </c>
      <c r="E7" s="20"/>
      <c r="F7" s="21">
        <f t="shared" si="0"/>
      </c>
    </row>
    <row r="8" spans="1:6" s="22" customFormat="1" ht="27" customHeight="1">
      <c r="A8" s="85" t="s">
        <v>126</v>
      </c>
      <c r="B8" s="84" t="s">
        <v>127</v>
      </c>
      <c r="C8" s="85" t="s">
        <v>128</v>
      </c>
      <c r="D8" s="6">
        <v>13596</v>
      </c>
      <c r="E8" s="20"/>
      <c r="F8" s="21">
        <f t="shared" si="0"/>
      </c>
    </row>
    <row r="9" spans="1:6" s="22" customFormat="1" ht="27" customHeight="1">
      <c r="A9" s="85" t="s">
        <v>129</v>
      </c>
      <c r="B9" s="84" t="s">
        <v>130</v>
      </c>
      <c r="C9" s="85" t="s">
        <v>128</v>
      </c>
      <c r="D9" s="6">
        <v>13596</v>
      </c>
      <c r="E9" s="20"/>
      <c r="F9" s="21">
        <f t="shared" si="0"/>
      </c>
    </row>
    <row r="10" spans="1:6" s="22" customFormat="1" ht="27" customHeight="1">
      <c r="A10" s="85" t="s">
        <v>131</v>
      </c>
      <c r="B10" s="84" t="s">
        <v>132</v>
      </c>
      <c r="C10" s="85" t="s">
        <v>133</v>
      </c>
      <c r="D10" s="6">
        <v>16583</v>
      </c>
      <c r="E10" s="20"/>
      <c r="F10" s="21">
        <f t="shared" si="0"/>
      </c>
    </row>
    <row r="11" spans="1:6" s="22" customFormat="1" ht="27" customHeight="1">
      <c r="A11" s="85" t="s">
        <v>134</v>
      </c>
      <c r="B11" s="84" t="s">
        <v>135</v>
      </c>
      <c r="C11" s="85"/>
      <c r="D11" s="6"/>
      <c r="E11" s="20"/>
      <c r="F11" s="21">
        <f t="shared" si="0"/>
      </c>
    </row>
    <row r="12" spans="1:6" s="22" customFormat="1" ht="27" customHeight="1">
      <c r="A12" s="85" t="s">
        <v>126</v>
      </c>
      <c r="B12" s="84" t="s">
        <v>136</v>
      </c>
      <c r="C12" s="85" t="s">
        <v>133</v>
      </c>
      <c r="D12" s="6">
        <v>8169</v>
      </c>
      <c r="E12" s="20"/>
      <c r="F12" s="21">
        <f t="shared" si="0"/>
      </c>
    </row>
    <row r="13" spans="1:6" s="22" customFormat="1" ht="27" customHeight="1">
      <c r="A13" s="85" t="s">
        <v>131</v>
      </c>
      <c r="B13" s="84" t="s">
        <v>137</v>
      </c>
      <c r="C13" s="85" t="s">
        <v>133</v>
      </c>
      <c r="D13" s="23">
        <v>29397.8</v>
      </c>
      <c r="E13" s="20"/>
      <c r="F13" s="21">
        <f t="shared" si="0"/>
      </c>
    </row>
    <row r="14" spans="1:6" s="22" customFormat="1" ht="27" customHeight="1">
      <c r="A14" s="85" t="s">
        <v>138</v>
      </c>
      <c r="B14" s="84" t="s">
        <v>139</v>
      </c>
      <c r="C14" s="85" t="s">
        <v>133</v>
      </c>
      <c r="D14" s="23">
        <v>19860.2</v>
      </c>
      <c r="E14" s="20"/>
      <c r="F14" s="21">
        <f t="shared" si="0"/>
      </c>
    </row>
    <row r="15" spans="1:6" s="22" customFormat="1" ht="27" customHeight="1">
      <c r="A15" s="85" t="s">
        <v>140</v>
      </c>
      <c r="B15" s="84" t="s">
        <v>141</v>
      </c>
      <c r="C15" s="85"/>
      <c r="D15" s="23"/>
      <c r="E15" s="20"/>
      <c r="F15" s="21">
        <f t="shared" si="0"/>
      </c>
    </row>
    <row r="16" spans="1:6" s="22" customFormat="1" ht="27" customHeight="1">
      <c r="A16" s="85" t="s">
        <v>27</v>
      </c>
      <c r="B16" s="84" t="s">
        <v>142</v>
      </c>
      <c r="C16" s="85" t="s">
        <v>143</v>
      </c>
      <c r="D16" s="23">
        <v>4291.7</v>
      </c>
      <c r="E16" s="20"/>
      <c r="F16" s="21">
        <f t="shared" si="0"/>
      </c>
    </row>
    <row r="17" spans="1:6" s="22" customFormat="1" ht="27" customHeight="1">
      <c r="A17" s="85" t="s">
        <v>129</v>
      </c>
      <c r="B17" s="84" t="s">
        <v>144</v>
      </c>
      <c r="C17" s="85" t="s">
        <v>133</v>
      </c>
      <c r="D17" s="23">
        <v>3952.98</v>
      </c>
      <c r="E17" s="20"/>
      <c r="F17" s="21">
        <f t="shared" si="0"/>
      </c>
    </row>
    <row r="18" spans="1:6" s="22" customFormat="1" ht="27" customHeight="1">
      <c r="A18" s="85" t="s">
        <v>145</v>
      </c>
      <c r="B18" s="86" t="s">
        <v>146</v>
      </c>
      <c r="C18" s="85" t="s">
        <v>147</v>
      </c>
      <c r="D18" s="23">
        <v>160</v>
      </c>
      <c r="E18" s="20"/>
      <c r="F18" s="21">
        <f t="shared" si="0"/>
      </c>
    </row>
    <row r="19" spans="1:6" s="22" customFormat="1" ht="27" customHeight="1">
      <c r="A19" s="85">
        <v>203</v>
      </c>
      <c r="B19" s="84" t="s">
        <v>148</v>
      </c>
      <c r="C19" s="85"/>
      <c r="D19" s="23"/>
      <c r="E19" s="20"/>
      <c r="F19" s="21">
        <f t="shared" si="0"/>
      </c>
    </row>
    <row r="20" spans="1:6" s="22" customFormat="1" ht="27" customHeight="1">
      <c r="A20" s="85" t="s">
        <v>149</v>
      </c>
      <c r="B20" s="84" t="s">
        <v>150</v>
      </c>
      <c r="C20" s="85"/>
      <c r="D20" s="23"/>
      <c r="E20" s="20"/>
      <c r="F20" s="21">
        <f t="shared" si="0"/>
      </c>
    </row>
    <row r="21" spans="1:6" s="22" customFormat="1" ht="27" customHeight="1">
      <c r="A21" s="85" t="s">
        <v>123</v>
      </c>
      <c r="B21" s="84" t="s">
        <v>151</v>
      </c>
      <c r="C21" s="85" t="s">
        <v>133</v>
      </c>
      <c r="D21" s="6">
        <v>307486</v>
      </c>
      <c r="E21" s="20"/>
      <c r="F21" s="21">
        <f t="shared" si="0"/>
      </c>
    </row>
    <row r="22" spans="1:6" s="22" customFormat="1" ht="27" customHeight="1">
      <c r="A22" s="85" t="s">
        <v>126</v>
      </c>
      <c r="B22" s="84" t="s">
        <v>152</v>
      </c>
      <c r="C22" s="85" t="s">
        <v>133</v>
      </c>
      <c r="D22" s="6">
        <v>37976</v>
      </c>
      <c r="E22" s="20"/>
      <c r="F22" s="21">
        <f t="shared" si="0"/>
      </c>
    </row>
    <row r="23" spans="1:6" s="22" customFormat="1" ht="27" customHeight="1">
      <c r="A23" s="85" t="s">
        <v>129</v>
      </c>
      <c r="B23" s="84" t="s">
        <v>153</v>
      </c>
      <c r="C23" s="85" t="s">
        <v>133</v>
      </c>
      <c r="D23" s="6"/>
      <c r="E23" s="20"/>
      <c r="F23" s="21">
        <f t="shared" si="0"/>
      </c>
    </row>
    <row r="24" spans="1:6" s="22" customFormat="1" ht="27" customHeight="1">
      <c r="A24" s="85" t="s">
        <v>154</v>
      </c>
      <c r="B24" s="84" t="s">
        <v>155</v>
      </c>
      <c r="C24" s="85"/>
      <c r="D24" s="6"/>
      <c r="E24" s="20"/>
      <c r="F24" s="21">
        <f t="shared" si="0"/>
      </c>
    </row>
    <row r="25" spans="1:6" s="22" customFormat="1" ht="27" customHeight="1">
      <c r="A25" s="85" t="s">
        <v>123</v>
      </c>
      <c r="B25" s="84" t="s">
        <v>151</v>
      </c>
      <c r="C25" s="85" t="s">
        <v>133</v>
      </c>
      <c r="D25" s="6">
        <v>41512</v>
      </c>
      <c r="E25" s="20"/>
      <c r="F25" s="21">
        <f t="shared" si="0"/>
      </c>
    </row>
    <row r="26" spans="1:6" s="22" customFormat="1" ht="27" customHeight="1">
      <c r="A26" s="85" t="s">
        <v>126</v>
      </c>
      <c r="B26" s="84" t="s">
        <v>152</v>
      </c>
      <c r="C26" s="85" t="s">
        <v>133</v>
      </c>
      <c r="D26" s="6">
        <v>18247</v>
      </c>
      <c r="E26" s="20"/>
      <c r="F26" s="21">
        <f t="shared" si="0"/>
      </c>
    </row>
    <row r="27" spans="1:6" s="22" customFormat="1" ht="27" customHeight="1">
      <c r="A27" s="85" t="s">
        <v>156</v>
      </c>
      <c r="B27" s="86" t="s">
        <v>157</v>
      </c>
      <c r="C27" s="85" t="s">
        <v>143</v>
      </c>
      <c r="D27" s="6">
        <v>9820</v>
      </c>
      <c r="E27" s="20"/>
      <c r="F27" s="21">
        <f t="shared" si="0"/>
      </c>
    </row>
    <row r="28" spans="1:6" s="22" customFormat="1" ht="27" customHeight="1">
      <c r="A28" s="85">
        <v>204</v>
      </c>
      <c r="B28" s="84" t="s">
        <v>158</v>
      </c>
      <c r="C28" s="85"/>
      <c r="D28" s="6"/>
      <c r="E28" s="20"/>
      <c r="F28" s="21">
        <f t="shared" si="0"/>
      </c>
    </row>
    <row r="29" spans="1:6" s="22" customFormat="1" ht="27" customHeight="1">
      <c r="A29" s="85" t="s">
        <v>159</v>
      </c>
      <c r="B29" s="84" t="s">
        <v>160</v>
      </c>
      <c r="C29" s="85"/>
      <c r="D29" s="6"/>
      <c r="E29" s="20"/>
      <c r="F29" s="21">
        <f t="shared" si="0"/>
      </c>
    </row>
    <row r="30" spans="1:6" s="22" customFormat="1" ht="27" customHeight="1">
      <c r="A30" s="85" t="s">
        <v>123</v>
      </c>
      <c r="B30" s="84" t="s">
        <v>161</v>
      </c>
      <c r="C30" s="85" t="s">
        <v>133</v>
      </c>
      <c r="D30" s="6">
        <v>281045</v>
      </c>
      <c r="E30" s="20"/>
      <c r="F30" s="21">
        <f t="shared" si="0"/>
      </c>
    </row>
    <row r="31" spans="1:6" s="22" customFormat="1" ht="27" customHeight="1">
      <c r="A31" s="85" t="s">
        <v>126</v>
      </c>
      <c r="B31" s="84" t="s">
        <v>162</v>
      </c>
      <c r="C31" s="85" t="s">
        <v>133</v>
      </c>
      <c r="D31" s="6">
        <v>41279</v>
      </c>
      <c r="E31" s="20"/>
      <c r="F31" s="21">
        <f t="shared" si="0"/>
      </c>
    </row>
    <row r="32" spans="1:6" s="22" customFormat="1" ht="27" customHeight="1">
      <c r="A32" s="85" t="s">
        <v>131</v>
      </c>
      <c r="B32" s="86" t="s">
        <v>163</v>
      </c>
      <c r="C32" s="85" t="s">
        <v>133</v>
      </c>
      <c r="D32" s="6">
        <v>1115820</v>
      </c>
      <c r="E32" s="20"/>
      <c r="F32" s="21">
        <f t="shared" si="0"/>
      </c>
    </row>
    <row r="33" spans="1:6" s="22" customFormat="1" ht="27" customHeight="1">
      <c r="A33" s="85" t="s">
        <v>164</v>
      </c>
      <c r="B33" s="84" t="s">
        <v>165</v>
      </c>
      <c r="C33" s="85" t="s">
        <v>133</v>
      </c>
      <c r="D33" s="6">
        <v>143638.1</v>
      </c>
      <c r="E33" s="20"/>
      <c r="F33" s="21">
        <f t="shared" si="0"/>
      </c>
    </row>
    <row r="34" spans="1:6" s="22" customFormat="1" ht="27" customHeight="1">
      <c r="A34" s="85" t="s">
        <v>166</v>
      </c>
      <c r="B34" s="86" t="s">
        <v>167</v>
      </c>
      <c r="C34" s="85" t="s">
        <v>143</v>
      </c>
      <c r="D34" s="6">
        <v>18543.4</v>
      </c>
      <c r="E34" s="20"/>
      <c r="F34" s="21">
        <f t="shared" si="0"/>
      </c>
    </row>
    <row r="35" spans="1:6" s="22" customFormat="1" ht="27" customHeight="1">
      <c r="A35" s="85" t="s">
        <v>168</v>
      </c>
      <c r="B35" s="84" t="s">
        <v>169</v>
      </c>
      <c r="C35" s="85" t="s">
        <v>133</v>
      </c>
      <c r="D35" s="6">
        <v>69598.8</v>
      </c>
      <c r="E35" s="20"/>
      <c r="F35" s="21">
        <f t="shared" si="0"/>
      </c>
    </row>
    <row r="36" spans="1:6" s="22" customFormat="1" ht="27" customHeight="1">
      <c r="A36" s="85" t="s">
        <v>170</v>
      </c>
      <c r="B36" s="84" t="s">
        <v>171</v>
      </c>
      <c r="C36" s="85" t="s">
        <v>133</v>
      </c>
      <c r="D36" s="6">
        <v>130910</v>
      </c>
      <c r="E36" s="20"/>
      <c r="F36" s="21">
        <f t="shared" si="0"/>
      </c>
    </row>
    <row r="37" spans="1:6" s="22" customFormat="1" ht="27" customHeight="1">
      <c r="A37" s="85" t="s">
        <v>172</v>
      </c>
      <c r="B37" s="84" t="s">
        <v>173</v>
      </c>
      <c r="C37" s="85"/>
      <c r="D37" s="6"/>
      <c r="E37" s="20"/>
      <c r="F37" s="21">
        <f t="shared" si="0"/>
      </c>
    </row>
    <row r="38" spans="1:6" s="22" customFormat="1" ht="27" customHeight="1">
      <c r="A38" s="85" t="s">
        <v>123</v>
      </c>
      <c r="B38" s="84" t="s">
        <v>161</v>
      </c>
      <c r="C38" s="85" t="s">
        <v>133</v>
      </c>
      <c r="D38" s="6">
        <v>34523</v>
      </c>
      <c r="E38" s="20"/>
      <c r="F38" s="21">
        <f t="shared" si="0"/>
      </c>
    </row>
    <row r="39" spans="1:6" s="22" customFormat="1" ht="27" customHeight="1">
      <c r="A39" s="85" t="s">
        <v>126</v>
      </c>
      <c r="B39" s="84" t="s">
        <v>162</v>
      </c>
      <c r="C39" s="85" t="s">
        <v>133</v>
      </c>
      <c r="D39" s="6">
        <v>19856</v>
      </c>
      <c r="E39" s="20"/>
      <c r="F39" s="21">
        <f t="shared" si="0"/>
      </c>
    </row>
    <row r="40" spans="1:6" s="22" customFormat="1" ht="27" customHeight="1">
      <c r="A40" s="85" t="s">
        <v>131</v>
      </c>
      <c r="B40" s="86" t="s">
        <v>174</v>
      </c>
      <c r="C40" s="85" t="s">
        <v>133</v>
      </c>
      <c r="D40" s="6">
        <v>5811</v>
      </c>
      <c r="E40" s="20"/>
      <c r="F40" s="21">
        <f t="shared" si="0"/>
      </c>
    </row>
    <row r="41" spans="1:6" s="22" customFormat="1" ht="27" customHeight="1">
      <c r="A41" s="85" t="s">
        <v>138</v>
      </c>
      <c r="B41" s="84" t="s">
        <v>171</v>
      </c>
      <c r="C41" s="85" t="s">
        <v>133</v>
      </c>
      <c r="D41" s="6">
        <v>10296</v>
      </c>
      <c r="E41" s="20"/>
      <c r="F41" s="21">
        <f t="shared" si="0"/>
      </c>
    </row>
    <row r="42" spans="1:6" s="22" customFormat="1" ht="27" customHeight="1">
      <c r="A42" s="85" t="s">
        <v>175</v>
      </c>
      <c r="B42" s="84" t="s">
        <v>169</v>
      </c>
      <c r="C42" s="85" t="s">
        <v>133</v>
      </c>
      <c r="D42" s="6">
        <v>3339.2</v>
      </c>
      <c r="E42" s="20"/>
      <c r="F42" s="21">
        <f t="shared" si="0"/>
      </c>
    </row>
    <row r="43" spans="1:6" s="22" customFormat="1" ht="27" customHeight="1">
      <c r="A43" s="85" t="s">
        <v>176</v>
      </c>
      <c r="B43" s="84" t="s">
        <v>177</v>
      </c>
      <c r="C43" s="85"/>
      <c r="D43" s="6"/>
      <c r="E43" s="20"/>
      <c r="F43" s="21">
        <f t="shared" si="0"/>
      </c>
    </row>
    <row r="44" spans="1:6" s="22" customFormat="1" ht="27" customHeight="1">
      <c r="A44" s="85" t="s">
        <v>123</v>
      </c>
      <c r="B44" s="84" t="s">
        <v>178</v>
      </c>
      <c r="C44" s="85" t="s">
        <v>133</v>
      </c>
      <c r="D44" s="6"/>
      <c r="E44" s="20"/>
      <c r="F44" s="21">
        <f t="shared" si="0"/>
      </c>
    </row>
    <row r="45" spans="1:6" s="22" customFormat="1" ht="27" customHeight="1">
      <c r="A45" s="85" t="s">
        <v>126</v>
      </c>
      <c r="B45" s="84" t="s">
        <v>179</v>
      </c>
      <c r="C45" s="85"/>
      <c r="D45" s="6"/>
      <c r="E45" s="20"/>
      <c r="F45" s="21">
        <f t="shared" si="0"/>
      </c>
    </row>
    <row r="46" spans="1:6" s="22" customFormat="1" ht="27" customHeight="1">
      <c r="A46" s="85" t="s">
        <v>180</v>
      </c>
      <c r="B46" s="84" t="s">
        <v>181</v>
      </c>
      <c r="C46" s="85" t="s">
        <v>133</v>
      </c>
      <c r="D46" s="6"/>
      <c r="E46" s="20"/>
      <c r="F46" s="21">
        <f t="shared" si="0"/>
      </c>
    </row>
    <row r="47" spans="1:6" s="22" customFormat="1" ht="27" customHeight="1">
      <c r="A47" s="85" t="s">
        <v>182</v>
      </c>
      <c r="B47" s="84" t="s">
        <v>183</v>
      </c>
      <c r="C47" s="85" t="s">
        <v>184</v>
      </c>
      <c r="D47" s="6"/>
      <c r="E47" s="20"/>
      <c r="F47" s="21">
        <f t="shared" si="0"/>
      </c>
    </row>
    <row r="48" spans="1:6" s="22" customFormat="1" ht="27" customHeight="1">
      <c r="A48" s="85" t="s">
        <v>129</v>
      </c>
      <c r="B48" s="84" t="s">
        <v>185</v>
      </c>
      <c r="C48" s="85"/>
      <c r="D48" s="6"/>
      <c r="E48" s="20"/>
      <c r="F48" s="21">
        <f t="shared" si="0"/>
      </c>
    </row>
    <row r="49" spans="1:6" s="22" customFormat="1" ht="27" customHeight="1">
      <c r="A49" s="85" t="s">
        <v>186</v>
      </c>
      <c r="B49" s="84" t="s">
        <v>187</v>
      </c>
      <c r="C49" s="85" t="s">
        <v>133</v>
      </c>
      <c r="D49" s="6"/>
      <c r="E49" s="20"/>
      <c r="F49" s="21">
        <f t="shared" si="0"/>
      </c>
    </row>
    <row r="50" spans="1:6" s="22" customFormat="1" ht="27" customHeight="1">
      <c r="A50" s="85" t="s">
        <v>188</v>
      </c>
      <c r="B50" s="84" t="s">
        <v>183</v>
      </c>
      <c r="C50" s="85" t="s">
        <v>184</v>
      </c>
      <c r="D50" s="6"/>
      <c r="E50" s="20"/>
      <c r="F50" s="21">
        <f t="shared" si="0"/>
      </c>
    </row>
    <row r="51" spans="1:6" s="22" customFormat="1" ht="27" customHeight="1">
      <c r="A51" s="85" t="s">
        <v>189</v>
      </c>
      <c r="B51" s="84" t="s">
        <v>190</v>
      </c>
      <c r="C51" s="85" t="s">
        <v>184</v>
      </c>
      <c r="D51" s="6"/>
      <c r="E51" s="20"/>
      <c r="F51" s="21">
        <f t="shared" si="0"/>
      </c>
    </row>
    <row r="52" spans="1:6" s="22" customFormat="1" ht="27" customHeight="1">
      <c r="A52" s="85" t="s">
        <v>191</v>
      </c>
      <c r="B52" s="84" t="s">
        <v>192</v>
      </c>
      <c r="C52" s="85" t="s">
        <v>133</v>
      </c>
      <c r="D52" s="6"/>
      <c r="E52" s="20"/>
      <c r="F52" s="21">
        <f t="shared" si="0"/>
      </c>
    </row>
    <row r="53" spans="1:6" s="22" customFormat="1" ht="27" customHeight="1">
      <c r="A53" s="85" t="s">
        <v>131</v>
      </c>
      <c r="B53" s="84" t="s">
        <v>193</v>
      </c>
      <c r="C53" s="85" t="s">
        <v>133</v>
      </c>
      <c r="D53" s="6"/>
      <c r="E53" s="20"/>
      <c r="F53" s="21">
        <f t="shared" si="0"/>
      </c>
    </row>
    <row r="54" spans="1:6" s="22" customFormat="1" ht="27" customHeight="1">
      <c r="A54" s="85" t="s">
        <v>138</v>
      </c>
      <c r="B54" s="84" t="s">
        <v>194</v>
      </c>
      <c r="C54" s="85"/>
      <c r="D54" s="6"/>
      <c r="E54" s="20"/>
      <c r="F54" s="21">
        <f t="shared" si="0"/>
      </c>
    </row>
    <row r="55" spans="1:6" s="22" customFormat="1" ht="27" customHeight="1">
      <c r="A55" s="85" t="s">
        <v>195</v>
      </c>
      <c r="B55" s="84" t="s">
        <v>192</v>
      </c>
      <c r="C55" s="85" t="s">
        <v>133</v>
      </c>
      <c r="D55" s="6"/>
      <c r="E55" s="20"/>
      <c r="F55" s="21">
        <f t="shared" si="0"/>
      </c>
    </row>
    <row r="56" spans="1:6" s="22" customFormat="1" ht="27" customHeight="1">
      <c r="A56" s="85" t="s">
        <v>196</v>
      </c>
      <c r="B56" s="84" t="s">
        <v>197</v>
      </c>
      <c r="C56" s="85" t="s">
        <v>133</v>
      </c>
      <c r="D56" s="6"/>
      <c r="E56" s="20"/>
      <c r="F56" s="21">
        <f t="shared" si="0"/>
      </c>
    </row>
    <row r="57" spans="1:6" s="22" customFormat="1" ht="27" customHeight="1">
      <c r="A57" s="85">
        <v>205</v>
      </c>
      <c r="B57" s="84" t="s">
        <v>198</v>
      </c>
      <c r="C57" s="85"/>
      <c r="D57" s="6"/>
      <c r="E57" s="20"/>
      <c r="F57" s="21">
        <f t="shared" si="0"/>
      </c>
    </row>
    <row r="58" spans="1:6" s="22" customFormat="1" ht="27" customHeight="1">
      <c r="A58" s="85" t="s">
        <v>199</v>
      </c>
      <c r="B58" s="84" t="s">
        <v>200</v>
      </c>
      <c r="C58" s="85"/>
      <c r="D58" s="6"/>
      <c r="E58" s="20"/>
      <c r="F58" s="21">
        <f t="shared" si="0"/>
      </c>
    </row>
    <row r="59" spans="1:6" s="22" customFormat="1" ht="27" customHeight="1">
      <c r="A59" s="85" t="s">
        <v>129</v>
      </c>
      <c r="B59" s="84" t="s">
        <v>201</v>
      </c>
      <c r="C59" s="85"/>
      <c r="D59" s="6"/>
      <c r="E59" s="20"/>
      <c r="F59" s="21">
        <f t="shared" si="0"/>
      </c>
    </row>
    <row r="60" spans="1:6" s="22" customFormat="1" ht="27" customHeight="1">
      <c r="A60" s="85" t="s">
        <v>188</v>
      </c>
      <c r="B60" s="84" t="s">
        <v>202</v>
      </c>
      <c r="C60" s="85" t="s">
        <v>133</v>
      </c>
      <c r="D60" s="6">
        <v>18497.3</v>
      </c>
      <c r="E60" s="20"/>
      <c r="F60" s="21">
        <f t="shared" si="0"/>
      </c>
    </row>
    <row r="61" spans="1:6" s="22" customFormat="1" ht="27" customHeight="1">
      <c r="A61" s="85" t="s">
        <v>191</v>
      </c>
      <c r="B61" s="84" t="s">
        <v>203</v>
      </c>
      <c r="C61" s="85" t="s">
        <v>133</v>
      </c>
      <c r="D61" s="6"/>
      <c r="E61" s="20"/>
      <c r="F61" s="21">
        <f t="shared" si="0"/>
      </c>
    </row>
    <row r="62" spans="1:6" s="22" customFormat="1" ht="27" customHeight="1">
      <c r="A62" s="85" t="s">
        <v>204</v>
      </c>
      <c r="B62" s="84" t="s">
        <v>205</v>
      </c>
      <c r="C62" s="85" t="s">
        <v>125</v>
      </c>
      <c r="D62" s="6">
        <v>130508</v>
      </c>
      <c r="E62" s="20"/>
      <c r="F62" s="21">
        <f t="shared" si="0"/>
      </c>
    </row>
    <row r="63" spans="1:6" s="22" customFormat="1" ht="27" customHeight="1">
      <c r="A63" s="85" t="s">
        <v>206</v>
      </c>
      <c r="B63" s="84" t="s">
        <v>207</v>
      </c>
      <c r="C63" s="85"/>
      <c r="D63" s="6"/>
      <c r="E63" s="20"/>
      <c r="F63" s="21">
        <f t="shared" si="0"/>
      </c>
    </row>
    <row r="64" spans="1:6" s="22" customFormat="1" ht="27" customHeight="1">
      <c r="A64" s="85" t="s">
        <v>208</v>
      </c>
      <c r="B64" s="84" t="s">
        <v>209</v>
      </c>
      <c r="C64" s="85" t="s">
        <v>125</v>
      </c>
      <c r="D64" s="6">
        <v>35993</v>
      </c>
      <c r="E64" s="20"/>
      <c r="F64" s="21">
        <f t="shared" si="0"/>
      </c>
    </row>
    <row r="65" spans="1:6" s="22" customFormat="1" ht="27" customHeight="1">
      <c r="A65" s="85" t="s">
        <v>210</v>
      </c>
      <c r="B65" s="84" t="s">
        <v>211</v>
      </c>
      <c r="C65" s="85" t="s">
        <v>133</v>
      </c>
      <c r="D65" s="6">
        <v>132688</v>
      </c>
      <c r="E65" s="20"/>
      <c r="F65" s="21">
        <f t="shared" si="0"/>
      </c>
    </row>
    <row r="66" spans="1:6" s="22" customFormat="1" ht="27" customHeight="1">
      <c r="A66" s="85">
        <v>207</v>
      </c>
      <c r="B66" s="84" t="s">
        <v>212</v>
      </c>
      <c r="C66" s="85"/>
      <c r="D66" s="6"/>
      <c r="E66" s="20"/>
      <c r="F66" s="21">
        <f t="shared" si="0"/>
      </c>
    </row>
    <row r="67" spans="1:6" s="22" customFormat="1" ht="27" customHeight="1">
      <c r="A67" s="85" t="s">
        <v>213</v>
      </c>
      <c r="B67" s="84" t="s">
        <v>214</v>
      </c>
      <c r="C67" s="85"/>
      <c r="D67" s="6"/>
      <c r="E67" s="20"/>
      <c r="F67" s="21">
        <f t="shared" si="0"/>
      </c>
    </row>
    <row r="68" spans="1:6" s="22" customFormat="1" ht="27" customHeight="1">
      <c r="A68" s="85" t="s">
        <v>123</v>
      </c>
      <c r="B68" s="84" t="s">
        <v>192</v>
      </c>
      <c r="C68" s="85" t="s">
        <v>133</v>
      </c>
      <c r="D68" s="6">
        <v>2458</v>
      </c>
      <c r="E68" s="20"/>
      <c r="F68" s="21">
        <f t="shared" si="0"/>
      </c>
    </row>
    <row r="69" spans="1:6" s="22" customFormat="1" ht="27" customHeight="1">
      <c r="A69" s="85" t="s">
        <v>215</v>
      </c>
      <c r="B69" s="84" t="s">
        <v>216</v>
      </c>
      <c r="C69" s="85"/>
      <c r="D69" s="6"/>
      <c r="E69" s="20"/>
      <c r="F69" s="21">
        <f t="shared" si="0"/>
      </c>
    </row>
    <row r="70" spans="1:6" s="22" customFormat="1" ht="27" customHeight="1">
      <c r="A70" s="85" t="s">
        <v>123</v>
      </c>
      <c r="B70" s="84" t="s">
        <v>192</v>
      </c>
      <c r="C70" s="85" t="s">
        <v>133</v>
      </c>
      <c r="D70" s="6">
        <v>8069.3</v>
      </c>
      <c r="E70" s="20"/>
      <c r="F70" s="21">
        <f t="shared" si="0"/>
      </c>
    </row>
    <row r="71" spans="1:6" s="22" customFormat="1" ht="27" customHeight="1">
      <c r="A71" s="85" t="s">
        <v>217</v>
      </c>
      <c r="B71" s="84" t="s">
        <v>218</v>
      </c>
      <c r="C71" s="85"/>
      <c r="D71" s="6"/>
      <c r="E71" s="20"/>
      <c r="F71" s="21">
        <f t="shared" si="0"/>
      </c>
    </row>
    <row r="72" spans="1:6" s="22" customFormat="1" ht="27" customHeight="1">
      <c r="A72" s="85" t="s">
        <v>126</v>
      </c>
      <c r="B72" s="84" t="s">
        <v>192</v>
      </c>
      <c r="C72" s="85" t="s">
        <v>133</v>
      </c>
      <c r="D72" s="6">
        <v>67.8</v>
      </c>
      <c r="E72" s="20"/>
      <c r="F72" s="21">
        <f t="shared" si="0"/>
      </c>
    </row>
    <row r="73" spans="1:6" s="22" customFormat="1" ht="27" customHeight="1">
      <c r="A73" s="85" t="s">
        <v>219</v>
      </c>
      <c r="B73" s="84" t="s">
        <v>220</v>
      </c>
      <c r="C73" s="85" t="s">
        <v>221</v>
      </c>
      <c r="D73" s="6">
        <v>6</v>
      </c>
      <c r="E73" s="20"/>
      <c r="F73" s="21">
        <f t="shared" si="0"/>
      </c>
    </row>
    <row r="74" spans="1:6" s="22" customFormat="1" ht="27" customHeight="1">
      <c r="A74" s="85" t="s">
        <v>222</v>
      </c>
      <c r="B74" s="84" t="s">
        <v>223</v>
      </c>
      <c r="C74" s="85" t="s">
        <v>133</v>
      </c>
      <c r="D74" s="6">
        <v>3416</v>
      </c>
      <c r="E74" s="20"/>
      <c r="F74" s="21">
        <f t="shared" si="0"/>
      </c>
    </row>
    <row r="75" spans="1:6" s="22" customFormat="1" ht="27" customHeight="1">
      <c r="A75" s="85">
        <v>208</v>
      </c>
      <c r="B75" s="84" t="s">
        <v>224</v>
      </c>
      <c r="C75" s="85"/>
      <c r="D75" s="6"/>
      <c r="E75" s="20"/>
      <c r="F75" s="21">
        <f t="shared" si="0"/>
      </c>
    </row>
    <row r="76" spans="1:6" s="22" customFormat="1" ht="27" customHeight="1">
      <c r="A76" s="85" t="s">
        <v>225</v>
      </c>
      <c r="B76" s="86" t="s">
        <v>226</v>
      </c>
      <c r="C76" s="85"/>
      <c r="D76" s="6"/>
      <c r="E76" s="20"/>
      <c r="F76" s="21">
        <f t="shared" si="0"/>
      </c>
    </row>
    <row r="77" spans="1:6" s="22" customFormat="1" ht="27" customHeight="1">
      <c r="A77" s="85" t="s">
        <v>123</v>
      </c>
      <c r="B77" s="86" t="s">
        <v>202</v>
      </c>
      <c r="C77" s="85" t="s">
        <v>133</v>
      </c>
      <c r="D77" s="6">
        <v>7202</v>
      </c>
      <c r="E77" s="20"/>
      <c r="F77" s="21">
        <f t="shared" si="0"/>
      </c>
    </row>
    <row r="78" spans="1:6" s="22" customFormat="1" ht="27" customHeight="1">
      <c r="A78" s="85" t="s">
        <v>227</v>
      </c>
      <c r="B78" s="84" t="s">
        <v>228</v>
      </c>
      <c r="C78" s="85"/>
      <c r="D78" s="6"/>
      <c r="E78" s="20"/>
      <c r="F78" s="21">
        <f t="shared" si="0"/>
      </c>
    </row>
    <row r="79" spans="1:6" s="22" customFormat="1" ht="27" customHeight="1">
      <c r="A79" s="85" t="s">
        <v>26</v>
      </c>
      <c r="B79" s="84" t="s">
        <v>229</v>
      </c>
      <c r="C79" s="85" t="s">
        <v>143</v>
      </c>
      <c r="D79" s="6">
        <v>2478.6</v>
      </c>
      <c r="E79" s="20"/>
      <c r="F79" s="21">
        <f t="shared" si="0"/>
      </c>
    </row>
    <row r="80" spans="1:6" s="22" customFormat="1" ht="27" customHeight="1">
      <c r="A80" s="85" t="s">
        <v>230</v>
      </c>
      <c r="B80" s="84" t="s">
        <v>231</v>
      </c>
      <c r="C80" s="85"/>
      <c r="D80" s="6"/>
      <c r="E80" s="20"/>
      <c r="F80" s="21">
        <f t="shared" si="0"/>
      </c>
    </row>
    <row r="81" spans="1:6" s="22" customFormat="1" ht="27" customHeight="1">
      <c r="A81" s="85" t="s">
        <v>26</v>
      </c>
      <c r="B81" s="84" t="s">
        <v>232</v>
      </c>
      <c r="C81" s="85" t="s">
        <v>143</v>
      </c>
      <c r="D81" s="6">
        <v>83.3</v>
      </c>
      <c r="E81" s="20"/>
      <c r="F81" s="21">
        <f t="shared" si="0"/>
      </c>
    </row>
    <row r="82" spans="1:6" s="22" customFormat="1" ht="27" customHeight="1">
      <c r="A82" s="85" t="s">
        <v>27</v>
      </c>
      <c r="B82" s="86" t="s">
        <v>233</v>
      </c>
      <c r="C82" s="85"/>
      <c r="D82" s="6"/>
      <c r="E82" s="20"/>
      <c r="F82" s="21">
        <f t="shared" si="0"/>
      </c>
    </row>
    <row r="83" spans="1:6" s="22" customFormat="1" ht="27" customHeight="1">
      <c r="A83" s="85" t="s">
        <v>234</v>
      </c>
      <c r="B83" s="84" t="s">
        <v>235</v>
      </c>
      <c r="C83" s="85" t="s">
        <v>143</v>
      </c>
      <c r="D83" s="6">
        <v>105.8</v>
      </c>
      <c r="E83" s="20"/>
      <c r="F83" s="21">
        <f t="shared" si="0"/>
      </c>
    </row>
    <row r="84" spans="1:6" s="22" customFormat="1" ht="27" customHeight="1">
      <c r="A84" s="85" t="s">
        <v>236</v>
      </c>
      <c r="B84" s="84" t="s">
        <v>237</v>
      </c>
      <c r="C84" s="85" t="s">
        <v>143</v>
      </c>
      <c r="D84" s="6">
        <v>562.1</v>
      </c>
      <c r="E84" s="20"/>
      <c r="F84" s="21">
        <f t="shared" si="0"/>
      </c>
    </row>
    <row r="85" spans="1:6" s="22" customFormat="1" ht="27" customHeight="1">
      <c r="A85" s="85" t="s">
        <v>131</v>
      </c>
      <c r="B85" s="84" t="s">
        <v>238</v>
      </c>
      <c r="C85" s="85" t="s">
        <v>133</v>
      </c>
      <c r="D85" s="6">
        <v>8091.2</v>
      </c>
      <c r="E85" s="20"/>
      <c r="F85" s="21">
        <f t="shared" si="0"/>
      </c>
    </row>
    <row r="86" spans="1:6" s="22" customFormat="1" ht="27" customHeight="1">
      <c r="A86" s="85" t="s">
        <v>175</v>
      </c>
      <c r="B86" s="84" t="s">
        <v>239</v>
      </c>
      <c r="C86" s="85" t="s">
        <v>133</v>
      </c>
      <c r="D86" s="6">
        <v>11197.9</v>
      </c>
      <c r="E86" s="20"/>
      <c r="F86" s="21">
        <f t="shared" si="0"/>
      </c>
    </row>
    <row r="87" spans="1:6" s="22" customFormat="1" ht="27" customHeight="1">
      <c r="A87" s="85" t="s">
        <v>240</v>
      </c>
      <c r="B87" s="84" t="s">
        <v>241</v>
      </c>
      <c r="C87" s="85"/>
      <c r="D87" s="6"/>
      <c r="E87" s="20"/>
      <c r="F87" s="21">
        <f t="shared" si="0"/>
      </c>
    </row>
    <row r="88" spans="1:6" s="22" customFormat="1" ht="27" customHeight="1">
      <c r="A88" s="85" t="s">
        <v>123</v>
      </c>
      <c r="B88" s="84" t="s">
        <v>242</v>
      </c>
      <c r="C88" s="85" t="s">
        <v>133</v>
      </c>
      <c r="D88" s="6">
        <v>2464.5</v>
      </c>
      <c r="E88" s="20"/>
      <c r="F88" s="21">
        <f t="shared" si="0"/>
      </c>
    </row>
    <row r="89" spans="1:6" s="22" customFormat="1" ht="27" customHeight="1">
      <c r="A89" s="85">
        <v>209</v>
      </c>
      <c r="B89" s="86" t="s">
        <v>243</v>
      </c>
      <c r="C89" s="85"/>
      <c r="D89" s="6"/>
      <c r="E89" s="20"/>
      <c r="F89" s="21">
        <f t="shared" si="0"/>
      </c>
    </row>
    <row r="90" spans="1:6" s="22" customFormat="1" ht="27" customHeight="1">
      <c r="A90" s="85" t="s">
        <v>244</v>
      </c>
      <c r="B90" s="84" t="s">
        <v>201</v>
      </c>
      <c r="C90" s="85"/>
      <c r="D90" s="6"/>
      <c r="E90" s="20"/>
      <c r="F90" s="21">
        <f t="shared" si="0"/>
      </c>
    </row>
    <row r="91" spans="1:6" s="22" customFormat="1" ht="27" customHeight="1">
      <c r="A91" s="85" t="s">
        <v>26</v>
      </c>
      <c r="B91" s="84" t="s">
        <v>245</v>
      </c>
      <c r="C91" s="85" t="s">
        <v>133</v>
      </c>
      <c r="D91" s="6">
        <v>144</v>
      </c>
      <c r="E91" s="20"/>
      <c r="F91" s="21">
        <f t="shared" si="0"/>
      </c>
    </row>
    <row r="92" spans="1:6" s="22" customFormat="1" ht="27" customHeight="1">
      <c r="A92" s="85" t="s">
        <v>27</v>
      </c>
      <c r="B92" s="84" t="s">
        <v>246</v>
      </c>
      <c r="C92" s="85" t="s">
        <v>133</v>
      </c>
      <c r="D92" s="6">
        <v>144</v>
      </c>
      <c r="E92" s="20"/>
      <c r="F92" s="21">
        <f t="shared" si="0"/>
      </c>
    </row>
    <row r="93" spans="1:6" s="22" customFormat="1" ht="27" customHeight="1">
      <c r="A93" s="85" t="s">
        <v>247</v>
      </c>
      <c r="B93" s="84" t="s">
        <v>248</v>
      </c>
      <c r="C93" s="85"/>
      <c r="D93" s="6"/>
      <c r="E93" s="20"/>
      <c r="F93" s="21">
        <f t="shared" si="0"/>
      </c>
    </row>
    <row r="94" spans="1:6" s="22" customFormat="1" ht="27" customHeight="1">
      <c r="A94" s="85" t="s">
        <v>27</v>
      </c>
      <c r="B94" s="84" t="s">
        <v>249</v>
      </c>
      <c r="C94" s="85" t="s">
        <v>143</v>
      </c>
      <c r="D94" s="6">
        <v>257.3</v>
      </c>
      <c r="E94" s="20"/>
      <c r="F94" s="21">
        <f t="shared" si="0"/>
      </c>
    </row>
    <row r="95" spans="1:6" s="22" customFormat="1" ht="27" customHeight="1">
      <c r="A95" s="85" t="s">
        <v>250</v>
      </c>
      <c r="B95" s="84" t="s">
        <v>251</v>
      </c>
      <c r="C95" s="85"/>
      <c r="D95" s="6"/>
      <c r="E95" s="20"/>
      <c r="F95" s="21">
        <f t="shared" si="0"/>
      </c>
    </row>
    <row r="96" spans="1:6" s="22" customFormat="1" ht="27" customHeight="1">
      <c r="A96" s="85" t="s">
        <v>252</v>
      </c>
      <c r="B96" s="84" t="s">
        <v>192</v>
      </c>
      <c r="C96" s="85" t="s">
        <v>133</v>
      </c>
      <c r="D96" s="6">
        <v>184</v>
      </c>
      <c r="E96" s="20"/>
      <c r="F96" s="21">
        <f t="shared" si="0"/>
      </c>
    </row>
    <row r="97" spans="1:6" s="22" customFormat="1" ht="27" customHeight="1">
      <c r="A97" s="85" t="s">
        <v>126</v>
      </c>
      <c r="B97" s="84" t="s">
        <v>253</v>
      </c>
      <c r="C97" s="85" t="s">
        <v>133</v>
      </c>
      <c r="D97" s="6">
        <v>861</v>
      </c>
      <c r="E97" s="20"/>
      <c r="F97" s="21">
        <f t="shared" si="0"/>
      </c>
    </row>
    <row r="98" spans="1:6" s="22" customFormat="1" ht="27" customHeight="1">
      <c r="A98" s="85" t="s">
        <v>254</v>
      </c>
      <c r="B98" s="84" t="s">
        <v>255</v>
      </c>
      <c r="C98" s="85"/>
      <c r="D98" s="6"/>
      <c r="E98" s="20"/>
      <c r="F98" s="21">
        <f t="shared" si="0"/>
      </c>
    </row>
    <row r="99" spans="1:6" s="22" customFormat="1" ht="27" customHeight="1">
      <c r="A99" s="85" t="s">
        <v>123</v>
      </c>
      <c r="B99" s="84" t="s">
        <v>256</v>
      </c>
      <c r="C99" s="85"/>
      <c r="D99" s="6"/>
      <c r="E99" s="20"/>
      <c r="F99" s="21">
        <f t="shared" si="0"/>
      </c>
    </row>
    <row r="100" spans="1:6" s="22" customFormat="1" ht="27" customHeight="1">
      <c r="A100" s="85" t="s">
        <v>257</v>
      </c>
      <c r="B100" s="84" t="s">
        <v>249</v>
      </c>
      <c r="C100" s="85" t="s">
        <v>133</v>
      </c>
      <c r="D100" s="6">
        <v>2992.4</v>
      </c>
      <c r="E100" s="20"/>
      <c r="F100" s="21">
        <f t="shared" si="0"/>
      </c>
    </row>
    <row r="101" spans="1:6" s="22" customFormat="1" ht="27" customHeight="1">
      <c r="A101" s="85" t="s">
        <v>258</v>
      </c>
      <c r="B101" s="84" t="s">
        <v>259</v>
      </c>
      <c r="C101" s="85" t="s">
        <v>133</v>
      </c>
      <c r="D101" s="6">
        <v>188.6</v>
      </c>
      <c r="E101" s="20"/>
      <c r="F101" s="21">
        <f t="shared" si="0"/>
      </c>
    </row>
    <row r="102" spans="1:6" s="22" customFormat="1" ht="27" customHeight="1">
      <c r="A102" s="85" t="s">
        <v>126</v>
      </c>
      <c r="B102" s="84" t="s">
        <v>260</v>
      </c>
      <c r="C102" s="87" t="s">
        <v>261</v>
      </c>
      <c r="D102" s="6">
        <v>181284.8</v>
      </c>
      <c r="E102" s="20"/>
      <c r="F102" s="21">
        <f t="shared" si="0"/>
      </c>
    </row>
    <row r="103" spans="1:6" s="22" customFormat="1" ht="27" customHeight="1">
      <c r="A103" s="85">
        <v>215</v>
      </c>
      <c r="B103" s="84" t="s">
        <v>262</v>
      </c>
      <c r="C103" s="85"/>
      <c r="D103" s="6"/>
      <c r="E103" s="20"/>
      <c r="F103" s="21">
        <f t="shared" si="0"/>
      </c>
    </row>
    <row r="104" spans="1:6" s="22" customFormat="1" ht="27" customHeight="1">
      <c r="A104" s="85" t="s">
        <v>263</v>
      </c>
      <c r="B104" s="84" t="s">
        <v>264</v>
      </c>
      <c r="C104" s="85"/>
      <c r="D104" s="6"/>
      <c r="E104" s="20"/>
      <c r="F104" s="21">
        <f t="shared" si="0"/>
      </c>
    </row>
    <row r="105" spans="1:6" s="22" customFormat="1" ht="27" customHeight="1">
      <c r="A105" s="85" t="s">
        <v>26</v>
      </c>
      <c r="B105" s="84" t="s">
        <v>192</v>
      </c>
      <c r="C105" s="85" t="s">
        <v>143</v>
      </c>
      <c r="D105" s="6">
        <v>1361.7</v>
      </c>
      <c r="E105" s="20"/>
      <c r="F105" s="21">
        <f t="shared" si="0"/>
      </c>
    </row>
    <row r="106" spans="1:6" s="22" customFormat="1" ht="27" customHeight="1">
      <c r="A106" s="85" t="s">
        <v>265</v>
      </c>
      <c r="B106" s="84" t="s">
        <v>266</v>
      </c>
      <c r="C106" s="85"/>
      <c r="D106" s="6"/>
      <c r="E106" s="20"/>
      <c r="F106" s="21">
        <f t="shared" si="0"/>
      </c>
    </row>
    <row r="107" spans="1:6" s="22" customFormat="1" ht="27" customHeight="1">
      <c r="A107" s="85" t="s">
        <v>26</v>
      </c>
      <c r="B107" s="84" t="s">
        <v>267</v>
      </c>
      <c r="C107" s="85" t="s">
        <v>143</v>
      </c>
      <c r="D107" s="6">
        <v>3475.7</v>
      </c>
      <c r="E107" s="20"/>
      <c r="F107" s="21">
        <f t="shared" si="0"/>
      </c>
    </row>
    <row r="108" spans="1:6" s="22" customFormat="1" ht="27" customHeight="1">
      <c r="A108" s="85" t="s">
        <v>27</v>
      </c>
      <c r="B108" s="86" t="s">
        <v>268</v>
      </c>
      <c r="C108" s="85"/>
      <c r="D108" s="6"/>
      <c r="E108" s="20"/>
      <c r="F108" s="21">
        <f t="shared" si="0"/>
      </c>
    </row>
    <row r="109" spans="1:6" s="22" customFormat="1" ht="27" customHeight="1">
      <c r="A109" s="85" t="s">
        <v>234</v>
      </c>
      <c r="B109" s="84" t="s">
        <v>269</v>
      </c>
      <c r="C109" s="85" t="s">
        <v>143</v>
      </c>
      <c r="D109" s="6">
        <v>282</v>
      </c>
      <c r="E109" s="20"/>
      <c r="F109" s="21">
        <f t="shared" si="0"/>
      </c>
    </row>
    <row r="110" spans="1:6" s="22" customFormat="1" ht="27" customHeight="1">
      <c r="A110" s="85" t="s">
        <v>236</v>
      </c>
      <c r="B110" s="84" t="s">
        <v>270</v>
      </c>
      <c r="C110" s="85" t="s">
        <v>143</v>
      </c>
      <c r="D110" s="6">
        <v>1433.5</v>
      </c>
      <c r="E110" s="20"/>
      <c r="F110" s="21">
        <f t="shared" si="0"/>
      </c>
    </row>
    <row r="111" spans="1:6" s="22" customFormat="1" ht="27" customHeight="1">
      <c r="A111" s="85">
        <v>216</v>
      </c>
      <c r="B111" s="84" t="s">
        <v>271</v>
      </c>
      <c r="C111" s="85"/>
      <c r="D111" s="6"/>
      <c r="E111" s="20"/>
      <c r="F111" s="21">
        <f t="shared" si="0"/>
      </c>
    </row>
    <row r="112" spans="1:6" s="22" customFormat="1" ht="27" customHeight="1">
      <c r="A112" s="85" t="s">
        <v>272</v>
      </c>
      <c r="B112" s="84" t="s">
        <v>273</v>
      </c>
      <c r="C112" s="85"/>
      <c r="D112" s="6"/>
      <c r="E112" s="20"/>
      <c r="F112" s="21">
        <f t="shared" si="0"/>
      </c>
    </row>
    <row r="113" spans="1:6" s="22" customFormat="1" ht="27" customHeight="1">
      <c r="A113" s="85" t="s">
        <v>123</v>
      </c>
      <c r="B113" s="84" t="s">
        <v>274</v>
      </c>
      <c r="C113" s="85" t="s">
        <v>275</v>
      </c>
      <c r="D113" s="6">
        <v>4300</v>
      </c>
      <c r="E113" s="20"/>
      <c r="F113" s="21">
        <f t="shared" si="0"/>
      </c>
    </row>
    <row r="114" spans="1:6" s="22" customFormat="1" ht="27" customHeight="1">
      <c r="A114" s="85" t="s">
        <v>126</v>
      </c>
      <c r="B114" s="84" t="s">
        <v>276</v>
      </c>
      <c r="C114" s="85" t="s">
        <v>275</v>
      </c>
      <c r="D114" s="6">
        <v>243</v>
      </c>
      <c r="E114" s="20"/>
      <c r="F114" s="21">
        <f t="shared" si="0"/>
      </c>
    </row>
    <row r="115" spans="1:6" s="22" customFormat="1" ht="27" customHeight="1">
      <c r="A115" s="85" t="s">
        <v>129</v>
      </c>
      <c r="B115" s="84" t="s">
        <v>277</v>
      </c>
      <c r="C115" s="85" t="s">
        <v>275</v>
      </c>
      <c r="D115" s="6">
        <v>79</v>
      </c>
      <c r="E115" s="20"/>
      <c r="F115" s="21">
        <f t="shared" si="0"/>
      </c>
    </row>
    <row r="116" spans="1:6" s="22" customFormat="1" ht="27" customHeight="1">
      <c r="A116" s="85" t="s">
        <v>131</v>
      </c>
      <c r="B116" s="84" t="s">
        <v>278</v>
      </c>
      <c r="C116" s="85" t="s">
        <v>275</v>
      </c>
      <c r="D116" s="6">
        <v>1480</v>
      </c>
      <c r="E116" s="20"/>
      <c r="F116" s="21">
        <f t="shared" si="0"/>
      </c>
    </row>
    <row r="117" spans="1:6" s="22" customFormat="1" ht="27" customHeight="1">
      <c r="A117" s="85" t="s">
        <v>138</v>
      </c>
      <c r="B117" s="84" t="s">
        <v>279</v>
      </c>
      <c r="C117" s="85" t="s">
        <v>280</v>
      </c>
      <c r="D117" s="6">
        <v>11</v>
      </c>
      <c r="E117" s="20"/>
      <c r="F117" s="21">
        <f t="shared" si="0"/>
      </c>
    </row>
    <row r="118" spans="1:6" s="22" customFormat="1" ht="27" customHeight="1">
      <c r="A118" s="85" t="s">
        <v>175</v>
      </c>
      <c r="B118" s="84" t="s">
        <v>281</v>
      </c>
      <c r="C118" s="85" t="s">
        <v>280</v>
      </c>
      <c r="D118" s="6">
        <v>1</v>
      </c>
      <c r="E118" s="20"/>
      <c r="F118" s="21">
        <f t="shared" si="0"/>
      </c>
    </row>
    <row r="119" spans="1:6" s="22" customFormat="1" ht="27" customHeight="1">
      <c r="A119" s="85" t="s">
        <v>282</v>
      </c>
      <c r="B119" s="84" t="s">
        <v>283</v>
      </c>
      <c r="C119" s="85" t="s">
        <v>280</v>
      </c>
      <c r="D119" s="6">
        <v>26</v>
      </c>
      <c r="E119" s="20"/>
      <c r="F119" s="21">
        <f t="shared" si="0"/>
      </c>
    </row>
    <row r="120" spans="1:6" s="22" customFormat="1" ht="27" customHeight="1">
      <c r="A120" s="85" t="s">
        <v>164</v>
      </c>
      <c r="B120" s="84" t="s">
        <v>284</v>
      </c>
      <c r="C120" s="85" t="s">
        <v>280</v>
      </c>
      <c r="D120" s="6">
        <v>12</v>
      </c>
      <c r="E120" s="20"/>
      <c r="F120" s="21">
        <f t="shared" si="0"/>
      </c>
    </row>
    <row r="121" spans="1:6" s="22" customFormat="1" ht="27" customHeight="1">
      <c r="A121" s="85" t="s">
        <v>285</v>
      </c>
      <c r="B121" s="84" t="s">
        <v>286</v>
      </c>
      <c r="C121" s="85" t="s">
        <v>280</v>
      </c>
      <c r="D121" s="6">
        <v>1</v>
      </c>
      <c r="E121" s="20"/>
      <c r="F121" s="21">
        <f t="shared" si="0"/>
      </c>
    </row>
    <row r="122" spans="1:6" s="22" customFormat="1" ht="27" customHeight="1">
      <c r="A122" s="85" t="s">
        <v>168</v>
      </c>
      <c r="B122" s="84" t="s">
        <v>287</v>
      </c>
      <c r="C122" s="85" t="s">
        <v>280</v>
      </c>
      <c r="D122" s="6">
        <v>1</v>
      </c>
      <c r="E122" s="20"/>
      <c r="F122" s="21">
        <f t="shared" si="0"/>
      </c>
    </row>
    <row r="123" spans="1:6" s="22" customFormat="1" ht="27" customHeight="1">
      <c r="A123" s="85" t="s">
        <v>170</v>
      </c>
      <c r="B123" s="84" t="s">
        <v>288</v>
      </c>
      <c r="C123" s="85" t="s">
        <v>221</v>
      </c>
      <c r="D123" s="6">
        <v>181</v>
      </c>
      <c r="E123" s="20"/>
      <c r="F123" s="21">
        <f t="shared" si="0"/>
      </c>
    </row>
    <row r="124" spans="1:6" s="22" customFormat="1" ht="27" customHeight="1">
      <c r="A124" s="85" t="s">
        <v>289</v>
      </c>
      <c r="B124" s="84" t="s">
        <v>290</v>
      </c>
      <c r="C124" s="85"/>
      <c r="D124" s="6"/>
      <c r="E124" s="20"/>
      <c r="F124" s="21">
        <f t="shared" si="0"/>
      </c>
    </row>
    <row r="125" spans="1:6" s="22" customFormat="1" ht="27" customHeight="1">
      <c r="A125" s="85" t="s">
        <v>123</v>
      </c>
      <c r="B125" s="84" t="s">
        <v>291</v>
      </c>
      <c r="C125" s="85" t="s">
        <v>275</v>
      </c>
      <c r="D125" s="6">
        <v>1021</v>
      </c>
      <c r="E125" s="20"/>
      <c r="F125" s="21">
        <f t="shared" si="0"/>
      </c>
    </row>
    <row r="126" spans="1:6" s="22" customFormat="1" ht="27" customHeight="1">
      <c r="A126" s="85" t="s">
        <v>126</v>
      </c>
      <c r="B126" s="84" t="s">
        <v>292</v>
      </c>
      <c r="C126" s="85" t="s">
        <v>275</v>
      </c>
      <c r="D126" s="6">
        <v>2168</v>
      </c>
      <c r="E126" s="20"/>
      <c r="F126" s="21">
        <f t="shared" si="0"/>
      </c>
    </row>
    <row r="127" spans="1:6" s="22" customFormat="1" ht="27" customHeight="1">
      <c r="A127" s="85" t="s">
        <v>129</v>
      </c>
      <c r="B127" s="84" t="s">
        <v>293</v>
      </c>
      <c r="C127" s="85" t="s">
        <v>275</v>
      </c>
      <c r="D127" s="6">
        <v>649</v>
      </c>
      <c r="E127" s="20"/>
      <c r="F127" s="21">
        <f t="shared" si="0"/>
      </c>
    </row>
    <row r="128" spans="1:6" s="22" customFormat="1" ht="27" customHeight="1">
      <c r="A128" s="85" t="s">
        <v>131</v>
      </c>
      <c r="B128" s="84" t="s">
        <v>294</v>
      </c>
      <c r="C128" s="85" t="s">
        <v>275</v>
      </c>
      <c r="D128" s="6">
        <v>167</v>
      </c>
      <c r="E128" s="20"/>
      <c r="F128" s="21">
        <f t="shared" si="0"/>
      </c>
    </row>
    <row r="129" spans="1:6" s="22" customFormat="1" ht="27" customHeight="1">
      <c r="A129" s="85" t="s">
        <v>138</v>
      </c>
      <c r="B129" s="84" t="s">
        <v>295</v>
      </c>
      <c r="C129" s="85" t="s">
        <v>275</v>
      </c>
      <c r="D129" s="6">
        <v>659</v>
      </c>
      <c r="E129" s="20"/>
      <c r="F129" s="21">
        <f t="shared" si="0"/>
      </c>
    </row>
    <row r="130" spans="1:6" s="22" customFormat="1" ht="27" customHeight="1">
      <c r="A130" s="85" t="s">
        <v>175</v>
      </c>
      <c r="B130" s="84" t="s">
        <v>279</v>
      </c>
      <c r="C130" s="85" t="s">
        <v>280</v>
      </c>
      <c r="D130" s="6">
        <v>98</v>
      </c>
      <c r="E130" s="20"/>
      <c r="F130" s="21">
        <f t="shared" si="0"/>
      </c>
    </row>
    <row r="131" spans="1:6" s="22" customFormat="1" ht="27" customHeight="1">
      <c r="A131" s="85" t="s">
        <v>282</v>
      </c>
      <c r="B131" s="84" t="s">
        <v>296</v>
      </c>
      <c r="C131" s="85" t="s">
        <v>280</v>
      </c>
      <c r="D131" s="6">
        <v>16</v>
      </c>
      <c r="E131" s="20"/>
      <c r="F131" s="21">
        <f t="shared" si="0"/>
      </c>
    </row>
    <row r="132" spans="1:6" s="22" customFormat="1" ht="27" customHeight="1">
      <c r="A132" s="85" t="s">
        <v>164</v>
      </c>
      <c r="B132" s="84" t="s">
        <v>281</v>
      </c>
      <c r="C132" s="85" t="s">
        <v>280</v>
      </c>
      <c r="D132" s="6">
        <v>3</v>
      </c>
      <c r="E132" s="20"/>
      <c r="F132" s="21">
        <f t="shared" si="0"/>
      </c>
    </row>
    <row r="133" spans="1:7" ht="27" customHeight="1">
      <c r="A133" s="103" t="s">
        <v>78</v>
      </c>
      <c r="B133" s="104"/>
      <c r="C133" s="104"/>
      <c r="D133" s="104"/>
      <c r="E133" s="104"/>
      <c r="F133" s="14">
        <f>SUM(F5:F132)</f>
        <v>0</v>
      </c>
      <c r="G133" s="18"/>
    </row>
    <row r="134" spans="4:7" ht="12">
      <c r="D134" s="69"/>
      <c r="E134" s="71"/>
      <c r="F134" s="72"/>
      <c r="G134" s="18"/>
    </row>
    <row r="135" spans="4:7" ht="12">
      <c r="D135" s="69"/>
      <c r="E135" s="71"/>
      <c r="F135" s="72"/>
      <c r="G135" s="18"/>
    </row>
    <row r="136" spans="4:7" ht="12">
      <c r="D136" s="69"/>
      <c r="E136" s="71"/>
      <c r="F136" s="72"/>
      <c r="G136" s="18"/>
    </row>
    <row r="137" spans="1:7" ht="12">
      <c r="A137" s="73"/>
      <c r="B137" s="74"/>
      <c r="C137" s="73"/>
      <c r="D137" s="69"/>
      <c r="E137" s="71"/>
      <c r="F137" s="72"/>
      <c r="G137" s="18"/>
    </row>
    <row r="138" spans="4:7" ht="12">
      <c r="D138" s="69"/>
      <c r="E138" s="71"/>
      <c r="F138" s="72"/>
      <c r="G138" s="18"/>
    </row>
    <row r="139" spans="4:7" ht="12">
      <c r="D139" s="69"/>
      <c r="E139" s="71"/>
      <c r="F139" s="72"/>
      <c r="G139" s="18"/>
    </row>
    <row r="140" spans="4:7" ht="12">
      <c r="D140" s="69"/>
      <c r="E140" s="71"/>
      <c r="F140" s="72"/>
      <c r="G140" s="18"/>
    </row>
    <row r="141" spans="4:7" ht="12">
      <c r="D141" s="69"/>
      <c r="E141" s="71"/>
      <c r="F141" s="72"/>
      <c r="G141" s="18"/>
    </row>
    <row r="142" spans="4:7" ht="12">
      <c r="D142" s="69"/>
      <c r="E142" s="71"/>
      <c r="F142" s="72"/>
      <c r="G142" s="18"/>
    </row>
    <row r="143" spans="4:7" ht="12">
      <c r="D143" s="69"/>
      <c r="E143" s="71"/>
      <c r="F143" s="72"/>
      <c r="G143" s="18"/>
    </row>
    <row r="144" spans="4:7" ht="12">
      <c r="D144" s="69"/>
      <c r="E144" s="71"/>
      <c r="F144" s="72"/>
      <c r="G144" s="18"/>
    </row>
    <row r="145" spans="4:7" ht="12">
      <c r="D145" s="69"/>
      <c r="E145" s="71"/>
      <c r="F145" s="72"/>
      <c r="G145" s="18"/>
    </row>
    <row r="146" spans="4:7" ht="12">
      <c r="D146" s="69"/>
      <c r="E146" s="71"/>
      <c r="F146" s="72"/>
      <c r="G146" s="18"/>
    </row>
    <row r="147" spans="4:7" ht="12">
      <c r="D147" s="69"/>
      <c r="E147" s="71"/>
      <c r="F147" s="72"/>
      <c r="G147" s="18"/>
    </row>
    <row r="148" spans="4:7" ht="12">
      <c r="D148" s="69"/>
      <c r="E148" s="71"/>
      <c r="F148" s="72"/>
      <c r="G148" s="18"/>
    </row>
    <row r="149" spans="4:7" ht="12">
      <c r="D149" s="69"/>
      <c r="E149" s="71"/>
      <c r="F149" s="72"/>
      <c r="G149" s="18"/>
    </row>
    <row r="150" spans="4:7" ht="12">
      <c r="D150" s="69"/>
      <c r="E150" s="71"/>
      <c r="F150" s="72"/>
      <c r="G150" s="18"/>
    </row>
    <row r="151" spans="4:7" ht="12">
      <c r="D151" s="69"/>
      <c r="E151" s="71"/>
      <c r="F151" s="72"/>
      <c r="G151" s="18"/>
    </row>
    <row r="152" spans="4:7" ht="12">
      <c r="D152" s="69"/>
      <c r="E152" s="71"/>
      <c r="F152" s="72"/>
      <c r="G152" s="18"/>
    </row>
    <row r="153" spans="4:7" ht="12">
      <c r="D153" s="69"/>
      <c r="E153" s="71"/>
      <c r="F153" s="72"/>
      <c r="G153" s="18"/>
    </row>
    <row r="154" spans="4:7" ht="12">
      <c r="D154" s="69"/>
      <c r="E154" s="71"/>
      <c r="F154" s="72"/>
      <c r="G154" s="18"/>
    </row>
    <row r="155" spans="4:7" ht="12">
      <c r="D155" s="69"/>
      <c r="E155" s="71"/>
      <c r="F155" s="72"/>
      <c r="G155" s="18"/>
    </row>
    <row r="156" spans="4:7" ht="12">
      <c r="D156" s="69"/>
      <c r="E156" s="71"/>
      <c r="F156" s="72"/>
      <c r="G156" s="18"/>
    </row>
    <row r="157" spans="4:7" ht="12">
      <c r="D157" s="69"/>
      <c r="E157" s="71"/>
      <c r="F157" s="72"/>
      <c r="G157" s="18"/>
    </row>
    <row r="158" spans="4:7" ht="12">
      <c r="D158" s="69"/>
      <c r="E158" s="71"/>
      <c r="F158" s="72"/>
      <c r="G158" s="18"/>
    </row>
    <row r="159" spans="4:7" ht="12">
      <c r="D159" s="69"/>
      <c r="E159" s="71"/>
      <c r="F159" s="72"/>
      <c r="G159" s="18"/>
    </row>
    <row r="160" spans="4:7" ht="12">
      <c r="D160" s="69"/>
      <c r="E160" s="71"/>
      <c r="F160" s="72"/>
      <c r="G160" s="18"/>
    </row>
    <row r="161" spans="4:7" ht="12">
      <c r="D161" s="69"/>
      <c r="E161" s="71"/>
      <c r="F161" s="72"/>
      <c r="G161" s="18"/>
    </row>
    <row r="162" spans="4:7" ht="12">
      <c r="D162" s="69"/>
      <c r="E162" s="71"/>
      <c r="F162" s="72"/>
      <c r="G162" s="18"/>
    </row>
    <row r="163" spans="4:7" ht="12">
      <c r="D163" s="69"/>
      <c r="E163" s="71"/>
      <c r="F163" s="72"/>
      <c r="G163" s="18"/>
    </row>
    <row r="164" spans="4:7" ht="12">
      <c r="D164" s="69"/>
      <c r="E164" s="71"/>
      <c r="F164" s="72"/>
      <c r="G164" s="18"/>
    </row>
    <row r="165" spans="4:7" ht="12">
      <c r="D165" s="69"/>
      <c r="E165" s="71"/>
      <c r="F165" s="72"/>
      <c r="G165" s="18"/>
    </row>
    <row r="166" spans="4:7" ht="12">
      <c r="D166" s="69"/>
      <c r="E166" s="71"/>
      <c r="F166" s="72"/>
      <c r="G166" s="18"/>
    </row>
    <row r="167" spans="4:7" ht="12">
      <c r="D167" s="69"/>
      <c r="E167" s="71"/>
      <c r="F167" s="72"/>
      <c r="G167" s="18"/>
    </row>
    <row r="168" spans="4:7" ht="12">
      <c r="D168" s="69"/>
      <c r="E168" s="71"/>
      <c r="F168" s="72"/>
      <c r="G168" s="18"/>
    </row>
    <row r="169" spans="4:7" ht="12">
      <c r="D169" s="69"/>
      <c r="E169" s="71"/>
      <c r="F169" s="72"/>
      <c r="G169" s="18"/>
    </row>
    <row r="170" spans="4:7" ht="12">
      <c r="D170" s="69"/>
      <c r="E170" s="71"/>
      <c r="F170" s="72"/>
      <c r="G170" s="18"/>
    </row>
    <row r="171" spans="4:7" ht="12">
      <c r="D171" s="69"/>
      <c r="E171" s="71"/>
      <c r="F171" s="72"/>
      <c r="G171" s="18"/>
    </row>
    <row r="172" spans="4:7" ht="12">
      <c r="D172" s="69"/>
      <c r="E172" s="71"/>
      <c r="F172" s="72"/>
      <c r="G172" s="18"/>
    </row>
    <row r="173" spans="4:7" ht="12">
      <c r="D173" s="69"/>
      <c r="E173" s="71"/>
      <c r="F173" s="72"/>
      <c r="G173" s="18"/>
    </row>
    <row r="174" spans="4:7" ht="12">
      <c r="D174" s="69"/>
      <c r="E174" s="71"/>
      <c r="F174" s="72"/>
      <c r="G174" s="18"/>
    </row>
    <row r="175" spans="4:7" ht="12">
      <c r="D175" s="69"/>
      <c r="E175" s="71"/>
      <c r="F175" s="72"/>
      <c r="G175" s="18"/>
    </row>
    <row r="176" spans="4:7" ht="12">
      <c r="D176" s="69"/>
      <c r="E176" s="71"/>
      <c r="F176" s="72"/>
      <c r="G176" s="18"/>
    </row>
    <row r="177" spans="4:7" ht="12">
      <c r="D177" s="69"/>
      <c r="E177" s="71"/>
      <c r="F177" s="72"/>
      <c r="G177" s="18"/>
    </row>
    <row r="178" spans="4:7" ht="12">
      <c r="D178" s="69"/>
      <c r="E178" s="71"/>
      <c r="F178" s="72"/>
      <c r="G178" s="18"/>
    </row>
    <row r="179" spans="4:7" ht="12">
      <c r="D179" s="69"/>
      <c r="E179" s="71"/>
      <c r="F179" s="72"/>
      <c r="G179" s="18"/>
    </row>
    <row r="180" spans="4:7" ht="12">
      <c r="D180" s="69"/>
      <c r="E180" s="71"/>
      <c r="F180" s="72"/>
      <c r="G180" s="18"/>
    </row>
    <row r="181" spans="4:7" ht="12">
      <c r="D181" s="69"/>
      <c r="E181" s="71"/>
      <c r="F181" s="72"/>
      <c r="G181" s="18"/>
    </row>
    <row r="182" spans="4:7" ht="12">
      <c r="D182" s="69"/>
      <c r="E182" s="71"/>
      <c r="F182" s="72"/>
      <c r="G182" s="18"/>
    </row>
    <row r="183" spans="4:7" ht="12">
      <c r="D183" s="69"/>
      <c r="E183" s="71"/>
      <c r="F183" s="72"/>
      <c r="G183" s="18"/>
    </row>
    <row r="184" spans="4:7" ht="12">
      <c r="D184" s="69"/>
      <c r="E184" s="71"/>
      <c r="F184" s="72"/>
      <c r="G184" s="18"/>
    </row>
    <row r="185" spans="4:7" ht="12">
      <c r="D185" s="69"/>
      <c r="E185" s="71"/>
      <c r="F185" s="72"/>
      <c r="G185" s="18"/>
    </row>
    <row r="186" spans="4:7" ht="12">
      <c r="D186" s="69"/>
      <c r="E186" s="71"/>
      <c r="F186" s="72"/>
      <c r="G186" s="18"/>
    </row>
    <row r="187" spans="4:7" ht="12">
      <c r="D187" s="69"/>
      <c r="E187" s="71"/>
      <c r="F187" s="72"/>
      <c r="G187" s="18"/>
    </row>
    <row r="188" spans="4:7" ht="12">
      <c r="D188" s="69"/>
      <c r="E188" s="71"/>
      <c r="F188" s="72"/>
      <c r="G188" s="18"/>
    </row>
    <row r="189" spans="4:7" ht="12">
      <c r="D189" s="69"/>
      <c r="E189" s="71"/>
      <c r="F189" s="72"/>
      <c r="G189" s="18"/>
    </row>
    <row r="190" spans="4:7" ht="12">
      <c r="D190" s="69"/>
      <c r="E190" s="71"/>
      <c r="F190" s="72"/>
      <c r="G190" s="18"/>
    </row>
    <row r="191" spans="4:7" ht="12">
      <c r="D191" s="69"/>
      <c r="E191" s="71"/>
      <c r="F191" s="72"/>
      <c r="G191" s="18"/>
    </row>
    <row r="192" spans="4:7" ht="12">
      <c r="D192" s="69"/>
      <c r="E192" s="71"/>
      <c r="F192" s="72"/>
      <c r="G192" s="18"/>
    </row>
    <row r="193" spans="4:7" ht="12">
      <c r="D193" s="69"/>
      <c r="E193" s="71"/>
      <c r="F193" s="72"/>
      <c r="G193" s="18"/>
    </row>
    <row r="194" spans="4:7" ht="12">
      <c r="D194" s="69"/>
      <c r="E194" s="71"/>
      <c r="F194" s="72"/>
      <c r="G194" s="18"/>
    </row>
    <row r="195" spans="4:7" ht="12">
      <c r="D195" s="69"/>
      <c r="E195" s="71"/>
      <c r="F195" s="72"/>
      <c r="G195" s="18"/>
    </row>
    <row r="196" spans="4:7" ht="12">
      <c r="D196" s="69"/>
      <c r="E196" s="71"/>
      <c r="F196" s="72"/>
      <c r="G196" s="18"/>
    </row>
    <row r="197" spans="4:7" ht="12">
      <c r="D197" s="69"/>
      <c r="E197" s="71"/>
      <c r="F197" s="72"/>
      <c r="G197" s="18"/>
    </row>
    <row r="198" spans="4:7" ht="12">
      <c r="D198" s="69"/>
      <c r="E198" s="71"/>
      <c r="F198" s="72"/>
      <c r="G198" s="18"/>
    </row>
    <row r="199" spans="4:7" ht="12">
      <c r="D199" s="69"/>
      <c r="E199" s="71"/>
      <c r="F199" s="72"/>
      <c r="G199" s="18"/>
    </row>
    <row r="200" spans="4:7" ht="12">
      <c r="D200" s="69"/>
      <c r="E200" s="71"/>
      <c r="F200" s="72"/>
      <c r="G200" s="18"/>
    </row>
    <row r="201" spans="4:7" ht="12">
      <c r="D201" s="69"/>
      <c r="E201" s="71"/>
      <c r="F201" s="72"/>
      <c r="G201" s="18"/>
    </row>
    <row r="202" spans="4:7" ht="12">
      <c r="D202" s="69"/>
      <c r="E202" s="71"/>
      <c r="F202" s="72"/>
      <c r="G202" s="18"/>
    </row>
    <row r="203" spans="4:7" ht="12">
      <c r="D203" s="69"/>
      <c r="E203" s="71"/>
      <c r="F203" s="72"/>
      <c r="G203" s="18"/>
    </row>
    <row r="204" spans="4:7" ht="12">
      <c r="D204" s="69"/>
      <c r="E204" s="71"/>
      <c r="F204" s="72"/>
      <c r="G204" s="18"/>
    </row>
    <row r="205" spans="4:7" ht="12">
      <c r="D205" s="69"/>
      <c r="E205" s="71"/>
      <c r="F205" s="72"/>
      <c r="G205" s="18"/>
    </row>
    <row r="206" spans="4:7" ht="12">
      <c r="D206" s="69"/>
      <c r="E206" s="71"/>
      <c r="F206" s="72"/>
      <c r="G206" s="18"/>
    </row>
    <row r="207" spans="4:7" ht="12">
      <c r="D207" s="69"/>
      <c r="E207" s="71"/>
      <c r="F207" s="72"/>
      <c r="G207" s="18"/>
    </row>
    <row r="208" spans="4:7" ht="12">
      <c r="D208" s="69"/>
      <c r="E208" s="71"/>
      <c r="F208" s="72"/>
      <c r="G208" s="18"/>
    </row>
    <row r="209" spans="4:7" ht="12">
      <c r="D209" s="69"/>
      <c r="E209" s="71"/>
      <c r="F209" s="72"/>
      <c r="G209" s="18"/>
    </row>
    <row r="210" spans="4:7" ht="12">
      <c r="D210" s="69"/>
      <c r="E210" s="71"/>
      <c r="F210" s="72"/>
      <c r="G210" s="18"/>
    </row>
    <row r="211" spans="4:7" ht="12">
      <c r="D211" s="69"/>
      <c r="E211" s="71"/>
      <c r="F211" s="72"/>
      <c r="G211" s="18"/>
    </row>
    <row r="212" spans="4:7" ht="12">
      <c r="D212" s="69"/>
      <c r="E212" s="71"/>
      <c r="F212" s="72"/>
      <c r="G212" s="18"/>
    </row>
    <row r="213" spans="4:7" ht="12">
      <c r="D213" s="69"/>
      <c r="E213" s="71"/>
      <c r="F213" s="72"/>
      <c r="G213" s="18"/>
    </row>
    <row r="214" spans="4:7" ht="12">
      <c r="D214" s="69"/>
      <c r="E214" s="71"/>
      <c r="F214" s="72"/>
      <c r="G214" s="18"/>
    </row>
    <row r="215" spans="4:7" ht="12">
      <c r="D215" s="69"/>
      <c r="E215" s="71"/>
      <c r="F215" s="72"/>
      <c r="G215" s="18"/>
    </row>
    <row r="216" spans="4:7" ht="12">
      <c r="D216" s="69"/>
      <c r="E216" s="71"/>
      <c r="F216" s="72"/>
      <c r="G216" s="18"/>
    </row>
    <row r="217" spans="4:7" ht="12">
      <c r="D217" s="69"/>
      <c r="E217" s="71"/>
      <c r="F217" s="72"/>
      <c r="G217" s="18"/>
    </row>
    <row r="218" spans="4:7" ht="12">
      <c r="D218" s="69"/>
      <c r="E218" s="71"/>
      <c r="F218" s="72"/>
      <c r="G218" s="18"/>
    </row>
    <row r="219" spans="4:7" ht="12">
      <c r="D219" s="69"/>
      <c r="E219" s="71"/>
      <c r="F219" s="72"/>
      <c r="G219" s="18"/>
    </row>
    <row r="220" spans="4:7" ht="12">
      <c r="D220" s="69"/>
      <c r="E220" s="71"/>
      <c r="F220" s="72"/>
      <c r="G220" s="18"/>
    </row>
    <row r="221" spans="4:7" ht="12">
      <c r="D221" s="69"/>
      <c r="E221" s="71"/>
      <c r="F221" s="72"/>
      <c r="G221" s="18"/>
    </row>
    <row r="222" spans="4:7" ht="12">
      <c r="D222" s="69"/>
      <c r="E222" s="71"/>
      <c r="F222" s="72"/>
      <c r="G222" s="18"/>
    </row>
    <row r="223" spans="4:7" ht="12">
      <c r="D223" s="69"/>
      <c r="E223" s="71"/>
      <c r="F223" s="72"/>
      <c r="G223" s="18"/>
    </row>
    <row r="224" spans="4:7" ht="12">
      <c r="D224" s="69"/>
      <c r="E224" s="71"/>
      <c r="F224" s="72"/>
      <c r="G224" s="18"/>
    </row>
    <row r="225" spans="4:7" ht="12">
      <c r="D225" s="69"/>
      <c r="E225" s="71"/>
      <c r="F225" s="72"/>
      <c r="G225" s="18"/>
    </row>
    <row r="226" spans="4:7" ht="12">
      <c r="D226" s="69"/>
      <c r="E226" s="71"/>
      <c r="F226" s="72"/>
      <c r="G226" s="18"/>
    </row>
    <row r="227" spans="4:7" ht="12">
      <c r="D227" s="69"/>
      <c r="E227" s="71"/>
      <c r="F227" s="72"/>
      <c r="G227" s="18"/>
    </row>
    <row r="228" spans="4:7" ht="12">
      <c r="D228" s="69"/>
      <c r="E228" s="71"/>
      <c r="F228" s="72"/>
      <c r="G228" s="18"/>
    </row>
    <row r="229" spans="4:7" ht="12">
      <c r="D229" s="69"/>
      <c r="E229" s="71"/>
      <c r="F229" s="72"/>
      <c r="G229" s="18"/>
    </row>
    <row r="230" spans="4:7" ht="12">
      <c r="D230" s="69"/>
      <c r="E230" s="71"/>
      <c r="F230" s="72"/>
      <c r="G230" s="18"/>
    </row>
    <row r="231" spans="4:7" ht="12">
      <c r="D231" s="69"/>
      <c r="E231" s="71"/>
      <c r="F231" s="72"/>
      <c r="G231" s="18"/>
    </row>
    <row r="232" spans="4:7" ht="12">
      <c r="D232" s="69"/>
      <c r="E232" s="71"/>
      <c r="F232" s="72"/>
      <c r="G232" s="18"/>
    </row>
    <row r="233" spans="4:7" ht="12">
      <c r="D233" s="69"/>
      <c r="E233" s="71"/>
      <c r="F233" s="72"/>
      <c r="G233" s="18"/>
    </row>
    <row r="234" spans="4:7" ht="12">
      <c r="D234" s="69"/>
      <c r="E234" s="71"/>
      <c r="F234" s="72"/>
      <c r="G234" s="18"/>
    </row>
    <row r="235" spans="4:7" ht="12">
      <c r="D235" s="69"/>
      <c r="E235" s="71"/>
      <c r="F235" s="72"/>
      <c r="G235" s="18"/>
    </row>
    <row r="236" spans="4:7" ht="12">
      <c r="D236" s="69"/>
      <c r="E236" s="71"/>
      <c r="F236" s="72"/>
      <c r="G236" s="18"/>
    </row>
    <row r="237" spans="4:7" ht="12">
      <c r="D237" s="69"/>
      <c r="E237" s="71"/>
      <c r="F237" s="72"/>
      <c r="G237" s="18"/>
    </row>
    <row r="238" spans="4:7" ht="12">
      <c r="D238" s="69"/>
      <c r="E238" s="71"/>
      <c r="F238" s="72"/>
      <c r="G238" s="18"/>
    </row>
    <row r="239" spans="4:7" ht="12">
      <c r="D239" s="69"/>
      <c r="E239" s="71"/>
      <c r="F239" s="72"/>
      <c r="G239" s="18"/>
    </row>
    <row r="240" spans="4:7" ht="12">
      <c r="D240" s="69"/>
      <c r="E240" s="71"/>
      <c r="F240" s="72"/>
      <c r="G240" s="18"/>
    </row>
    <row r="241" spans="4:7" ht="12">
      <c r="D241" s="69"/>
      <c r="E241" s="71"/>
      <c r="F241" s="72"/>
      <c r="G241" s="18"/>
    </row>
    <row r="242" spans="4:7" ht="12">
      <c r="D242" s="69"/>
      <c r="E242" s="71"/>
      <c r="F242" s="72"/>
      <c r="G242" s="18"/>
    </row>
    <row r="243" spans="4:7" ht="12">
      <c r="D243" s="69"/>
      <c r="E243" s="71"/>
      <c r="F243" s="72"/>
      <c r="G243" s="18"/>
    </row>
    <row r="244" spans="4:7" ht="12">
      <c r="D244" s="69"/>
      <c r="E244" s="71"/>
      <c r="F244" s="72"/>
      <c r="G244" s="18"/>
    </row>
    <row r="245" spans="4:7" ht="12">
      <c r="D245" s="69"/>
      <c r="E245" s="71"/>
      <c r="F245" s="72"/>
      <c r="G245" s="18"/>
    </row>
    <row r="246" spans="4:7" ht="12">
      <c r="D246" s="69"/>
      <c r="E246" s="71"/>
      <c r="F246" s="72"/>
      <c r="G246" s="18"/>
    </row>
    <row r="247" spans="4:7" ht="12">
      <c r="D247" s="69"/>
      <c r="E247" s="71"/>
      <c r="F247" s="72"/>
      <c r="G247" s="18"/>
    </row>
    <row r="248" spans="4:7" ht="12">
      <c r="D248" s="69"/>
      <c r="E248" s="71"/>
      <c r="F248" s="72"/>
      <c r="G248" s="18"/>
    </row>
    <row r="249" spans="4:7" ht="12">
      <c r="D249" s="69"/>
      <c r="E249" s="71"/>
      <c r="F249" s="72"/>
      <c r="G249" s="18"/>
    </row>
    <row r="250" spans="4:7" ht="12">
      <c r="D250" s="69"/>
      <c r="E250" s="71"/>
      <c r="F250" s="72"/>
      <c r="G250" s="18"/>
    </row>
    <row r="251" spans="4:7" ht="12">
      <c r="D251" s="69"/>
      <c r="E251" s="71"/>
      <c r="F251" s="72"/>
      <c r="G251" s="18"/>
    </row>
    <row r="252" spans="4:7" ht="12">
      <c r="D252" s="69"/>
      <c r="E252" s="71"/>
      <c r="F252" s="72"/>
      <c r="G252" s="18"/>
    </row>
    <row r="253" spans="4:7" ht="12">
      <c r="D253" s="69"/>
      <c r="E253" s="71"/>
      <c r="F253" s="72"/>
      <c r="G253" s="18"/>
    </row>
    <row r="254" spans="4:7" ht="12">
      <c r="D254" s="69"/>
      <c r="E254" s="71"/>
      <c r="F254" s="72"/>
      <c r="G254" s="18"/>
    </row>
    <row r="255" spans="4:7" ht="12">
      <c r="D255" s="69"/>
      <c r="E255" s="71"/>
      <c r="F255" s="72"/>
      <c r="G255" s="18"/>
    </row>
    <row r="256" spans="4:7" ht="12">
      <c r="D256" s="69"/>
      <c r="E256" s="71"/>
      <c r="F256" s="72"/>
      <c r="G256" s="18"/>
    </row>
    <row r="257" spans="4:7" ht="12">
      <c r="D257" s="69"/>
      <c r="E257" s="71"/>
      <c r="F257" s="72"/>
      <c r="G257" s="18"/>
    </row>
    <row r="258" spans="4:7" ht="12">
      <c r="D258" s="69"/>
      <c r="E258" s="71"/>
      <c r="F258" s="72"/>
      <c r="G258" s="18"/>
    </row>
    <row r="259" spans="4:7" ht="12">
      <c r="D259" s="69"/>
      <c r="E259" s="71"/>
      <c r="F259" s="72"/>
      <c r="G259" s="18"/>
    </row>
    <row r="260" spans="4:7" ht="12">
      <c r="D260" s="69"/>
      <c r="E260" s="71"/>
      <c r="F260" s="72"/>
      <c r="G260" s="18"/>
    </row>
    <row r="261" spans="4:7" ht="12">
      <c r="D261" s="69"/>
      <c r="E261" s="71"/>
      <c r="F261" s="72"/>
      <c r="G261" s="18"/>
    </row>
    <row r="262" spans="4:7" ht="12">
      <c r="D262" s="69"/>
      <c r="E262" s="71"/>
      <c r="F262" s="72"/>
      <c r="G262" s="18"/>
    </row>
    <row r="263" spans="4:7" ht="12">
      <c r="D263" s="69"/>
      <c r="E263" s="71"/>
      <c r="F263" s="72"/>
      <c r="G263" s="18"/>
    </row>
    <row r="264" spans="4:7" ht="12">
      <c r="D264" s="69"/>
      <c r="E264" s="71"/>
      <c r="F264" s="72"/>
      <c r="G264" s="18"/>
    </row>
    <row r="265" spans="4:7" ht="12">
      <c r="D265" s="69"/>
      <c r="E265" s="71"/>
      <c r="F265" s="72"/>
      <c r="G265" s="18"/>
    </row>
    <row r="266" spans="4:7" ht="12">
      <c r="D266" s="69"/>
      <c r="E266" s="71"/>
      <c r="F266" s="72"/>
      <c r="G266" s="18"/>
    </row>
    <row r="267" spans="4:7" ht="12">
      <c r="D267" s="69"/>
      <c r="E267" s="71"/>
      <c r="F267" s="72"/>
      <c r="G267" s="18"/>
    </row>
    <row r="268" spans="4:7" ht="12">
      <c r="D268" s="69"/>
      <c r="E268" s="71"/>
      <c r="F268" s="72"/>
      <c r="G268" s="18"/>
    </row>
    <row r="269" spans="4:7" ht="12">
      <c r="D269" s="69"/>
      <c r="E269" s="71"/>
      <c r="F269" s="72"/>
      <c r="G269" s="18"/>
    </row>
    <row r="270" spans="4:7" ht="12">
      <c r="D270" s="69"/>
      <c r="E270" s="71"/>
      <c r="F270" s="72"/>
      <c r="G270" s="18"/>
    </row>
    <row r="271" spans="4:7" ht="12">
      <c r="D271" s="69"/>
      <c r="E271" s="71"/>
      <c r="F271" s="72"/>
      <c r="G271" s="18"/>
    </row>
    <row r="272" spans="4:7" ht="12">
      <c r="D272" s="69"/>
      <c r="E272" s="71"/>
      <c r="F272" s="72"/>
      <c r="G272" s="18"/>
    </row>
    <row r="273" spans="4:7" ht="12">
      <c r="D273" s="69"/>
      <c r="E273" s="71"/>
      <c r="F273" s="72"/>
      <c r="G273" s="18"/>
    </row>
    <row r="274" spans="4:7" ht="12">
      <c r="D274" s="69"/>
      <c r="E274" s="71"/>
      <c r="F274" s="72"/>
      <c r="G274" s="18"/>
    </row>
    <row r="275" spans="4:7" ht="12">
      <c r="D275" s="69"/>
      <c r="E275" s="71"/>
      <c r="F275" s="72"/>
      <c r="G275" s="18"/>
    </row>
    <row r="276" spans="4:7" ht="12">
      <c r="D276" s="69"/>
      <c r="E276" s="71"/>
      <c r="F276" s="72"/>
      <c r="G276" s="18"/>
    </row>
    <row r="277" spans="4:7" ht="12">
      <c r="D277" s="69"/>
      <c r="E277" s="71"/>
      <c r="F277" s="72"/>
      <c r="G277" s="18"/>
    </row>
    <row r="278" spans="4:7" ht="12">
      <c r="D278" s="69"/>
      <c r="E278" s="71"/>
      <c r="F278" s="72"/>
      <c r="G278" s="18"/>
    </row>
    <row r="279" spans="4:7" ht="12">
      <c r="D279" s="69"/>
      <c r="E279" s="71"/>
      <c r="F279" s="72"/>
      <c r="G279" s="18"/>
    </row>
    <row r="280" spans="4:7" ht="12">
      <c r="D280" s="69"/>
      <c r="E280" s="71"/>
      <c r="F280" s="72"/>
      <c r="G280" s="18"/>
    </row>
    <row r="281" spans="4:7" ht="12">
      <c r="D281" s="69"/>
      <c r="E281" s="71"/>
      <c r="F281" s="72"/>
      <c r="G281" s="18"/>
    </row>
    <row r="282" spans="4:7" ht="12">
      <c r="D282" s="69"/>
      <c r="E282" s="71"/>
      <c r="F282" s="72"/>
      <c r="G282" s="18"/>
    </row>
    <row r="283" spans="4:7" ht="12">
      <c r="D283" s="69"/>
      <c r="E283" s="71"/>
      <c r="F283" s="72"/>
      <c r="G283" s="18"/>
    </row>
    <row r="284" spans="4:7" ht="12">
      <c r="D284" s="69"/>
      <c r="E284" s="71"/>
      <c r="F284" s="72"/>
      <c r="G284" s="18"/>
    </row>
    <row r="285" spans="4:7" ht="12">
      <c r="D285" s="69"/>
      <c r="E285" s="71"/>
      <c r="F285" s="72"/>
      <c r="G285" s="18"/>
    </row>
    <row r="286" spans="4:7" ht="12">
      <c r="D286" s="69"/>
      <c r="E286" s="71"/>
      <c r="F286" s="72"/>
      <c r="G286" s="18"/>
    </row>
    <row r="287" spans="4:7" ht="12">
      <c r="D287" s="69"/>
      <c r="E287" s="71"/>
      <c r="F287" s="72"/>
      <c r="G287" s="18"/>
    </row>
    <row r="288" spans="4:7" ht="12">
      <c r="D288" s="69"/>
      <c r="E288" s="71"/>
      <c r="F288" s="72"/>
      <c r="G288" s="18"/>
    </row>
    <row r="289" spans="4:7" ht="12">
      <c r="D289" s="69"/>
      <c r="E289" s="71"/>
      <c r="F289" s="72"/>
      <c r="G289" s="18"/>
    </row>
    <row r="290" spans="4:7" ht="12">
      <c r="D290" s="69"/>
      <c r="E290" s="71"/>
      <c r="F290" s="72"/>
      <c r="G290" s="18"/>
    </row>
    <row r="291" spans="4:7" ht="12">
      <c r="D291" s="69"/>
      <c r="E291" s="71"/>
      <c r="F291" s="72"/>
      <c r="G291" s="18"/>
    </row>
    <row r="292" spans="4:7" ht="12">
      <c r="D292" s="69"/>
      <c r="E292" s="71"/>
      <c r="F292" s="72"/>
      <c r="G292" s="18"/>
    </row>
  </sheetData>
  <sheetProtection password="C6D1" sheet="1" formatCells="0" formatColumns="0" formatRows="0"/>
  <mergeCells count="3">
    <mergeCell ref="A1:F1"/>
    <mergeCell ref="A2:F2"/>
    <mergeCell ref="A133:E133"/>
  </mergeCells>
  <dataValidations count="2">
    <dataValidation allowBlank="1" showInputMessage="1" showErrorMessage="1" imeMode="on" sqref="B4 B102"/>
    <dataValidation allowBlank="1" showInputMessage="1" showErrorMessage="1" imeMode="off" sqref="A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17"/>
  <sheetViews>
    <sheetView showGridLines="0" showZeros="0" view="pageBreakPreview" zoomScaleSheetLayoutView="100" zoomScalePageLayoutView="0" workbookViewId="0" topLeftCell="A1">
      <pane ySplit="4" topLeftCell="A47" activePane="bottomLeft" state="frozen"/>
      <selection pane="topLeft" activeCell="A17" sqref="A17"/>
      <selection pane="bottomLeft" activeCell="E9" sqref="E9"/>
    </sheetView>
  </sheetViews>
  <sheetFormatPr defaultColWidth="9.00390625" defaultRowHeight="14.25"/>
  <cols>
    <col min="1" max="1" width="7.625" style="69" customWidth="1"/>
    <col min="2" max="2" width="25.625" style="70" customWidth="1"/>
    <col min="3" max="3" width="5.625" style="69" customWidth="1"/>
    <col min="4" max="4" width="10.625" style="75" customWidth="1"/>
    <col min="5" max="5" width="10.625" style="76" customWidth="1"/>
    <col min="6" max="6" width="14.625" style="77" customWidth="1"/>
    <col min="7" max="7" width="1.875" style="64" customWidth="1"/>
    <col min="8" max="16384" width="9.00390625" style="25" customWidth="1"/>
  </cols>
  <sheetData>
    <row r="1" spans="1:6" ht="34.5" customHeight="1">
      <c r="A1" s="99" t="s">
        <v>69</v>
      </c>
      <c r="B1" s="99"/>
      <c r="C1" s="99"/>
      <c r="D1" s="99"/>
      <c r="E1" s="99"/>
      <c r="F1" s="99"/>
    </row>
    <row r="2" spans="1:6" s="22" customFormat="1" ht="22.5" customHeight="1">
      <c r="A2" s="100" t="s">
        <v>79</v>
      </c>
      <c r="B2" s="100"/>
      <c r="C2" s="100"/>
      <c r="D2" s="100"/>
      <c r="E2" s="100"/>
      <c r="F2" s="100"/>
    </row>
    <row r="3" spans="1:6" s="27" customFormat="1" ht="18" customHeight="1">
      <c r="A3" s="61" t="str">
        <f>'汇总表'!A3</f>
        <v>合同段编号：BTBRCSG-1</v>
      </c>
      <c r="B3" s="53"/>
      <c r="C3" s="15"/>
      <c r="D3" s="16"/>
      <c r="E3" s="26"/>
      <c r="F3" s="62" t="s">
        <v>71</v>
      </c>
    </row>
    <row r="4" spans="1:6" s="18" customFormat="1" ht="27" customHeight="1">
      <c r="A4" s="65" t="s">
        <v>72</v>
      </c>
      <c r="B4" s="66" t="s">
        <v>73</v>
      </c>
      <c r="C4" s="65" t="s">
        <v>74</v>
      </c>
      <c r="D4" s="65" t="s">
        <v>75</v>
      </c>
      <c r="E4" s="67" t="s">
        <v>76</v>
      </c>
      <c r="F4" s="19" t="s">
        <v>77</v>
      </c>
    </row>
    <row r="5" spans="1:6" s="22" customFormat="1" ht="27" customHeight="1">
      <c r="A5" s="85">
        <v>302</v>
      </c>
      <c r="B5" s="84" t="s">
        <v>201</v>
      </c>
      <c r="C5" s="85"/>
      <c r="D5" s="19"/>
      <c r="E5" s="20"/>
      <c r="F5" s="21">
        <f aca="true" t="shared" si="0" ref="F5:F56">IF(E5&gt;0,ROUND(D5*E5,0),"")</f>
      </c>
    </row>
    <row r="6" spans="1:6" s="22" customFormat="1" ht="27" customHeight="1">
      <c r="A6" s="85" t="s">
        <v>297</v>
      </c>
      <c r="B6" s="84" t="s">
        <v>298</v>
      </c>
      <c r="C6" s="85"/>
      <c r="D6" s="6"/>
      <c r="E6" s="20"/>
      <c r="F6" s="21">
        <f t="shared" si="0"/>
      </c>
    </row>
    <row r="7" spans="1:6" s="22" customFormat="1" ht="27" customHeight="1">
      <c r="A7" s="85" t="s">
        <v>123</v>
      </c>
      <c r="B7" s="84" t="s">
        <v>299</v>
      </c>
      <c r="C7" s="85" t="s">
        <v>125</v>
      </c>
      <c r="D7" s="6">
        <v>55857</v>
      </c>
      <c r="E7" s="20"/>
      <c r="F7" s="21">
        <f t="shared" si="0"/>
      </c>
    </row>
    <row r="8" spans="1:6" s="22" customFormat="1" ht="27" customHeight="1">
      <c r="A8" s="85">
        <v>304</v>
      </c>
      <c r="B8" s="84" t="s">
        <v>300</v>
      </c>
      <c r="C8" s="85"/>
      <c r="D8" s="6"/>
      <c r="E8" s="20"/>
      <c r="F8" s="21">
        <f t="shared" si="0"/>
      </c>
    </row>
    <row r="9" spans="1:6" s="22" customFormat="1" ht="27" customHeight="1">
      <c r="A9" s="85" t="s">
        <v>301</v>
      </c>
      <c r="B9" s="84" t="s">
        <v>302</v>
      </c>
      <c r="C9" s="85"/>
      <c r="D9" s="6"/>
      <c r="E9" s="20"/>
      <c r="F9" s="21">
        <f t="shared" si="0"/>
      </c>
    </row>
    <row r="10" spans="1:6" s="22" customFormat="1" ht="27" customHeight="1">
      <c r="A10" s="85" t="s">
        <v>123</v>
      </c>
      <c r="B10" s="84" t="s">
        <v>299</v>
      </c>
      <c r="C10" s="85" t="s">
        <v>125</v>
      </c>
      <c r="D10" s="6">
        <v>3060</v>
      </c>
      <c r="E10" s="20"/>
      <c r="F10" s="21">
        <f t="shared" si="0"/>
      </c>
    </row>
    <row r="11" spans="1:6" s="22" customFormat="1" ht="27" customHeight="1">
      <c r="A11" s="85" t="s">
        <v>126</v>
      </c>
      <c r="B11" s="84" t="s">
        <v>303</v>
      </c>
      <c r="C11" s="85" t="s">
        <v>125</v>
      </c>
      <c r="D11" s="6">
        <v>656859</v>
      </c>
      <c r="E11" s="20"/>
      <c r="F11" s="21">
        <f t="shared" si="0"/>
      </c>
    </row>
    <row r="12" spans="1:6" s="22" customFormat="1" ht="27" customHeight="1">
      <c r="A12" s="85" t="s">
        <v>304</v>
      </c>
      <c r="B12" s="84" t="s">
        <v>305</v>
      </c>
      <c r="C12" s="85"/>
      <c r="D12" s="6"/>
      <c r="E12" s="20"/>
      <c r="F12" s="21">
        <f t="shared" si="0"/>
      </c>
    </row>
    <row r="13" spans="1:6" s="22" customFormat="1" ht="27" customHeight="1">
      <c r="A13" s="85" t="s">
        <v>123</v>
      </c>
      <c r="B13" s="84" t="s">
        <v>299</v>
      </c>
      <c r="C13" s="85" t="s">
        <v>125</v>
      </c>
      <c r="D13" s="23">
        <v>742823</v>
      </c>
      <c r="E13" s="20"/>
      <c r="F13" s="21">
        <f t="shared" si="0"/>
      </c>
    </row>
    <row r="14" spans="1:6" s="22" customFormat="1" ht="27" customHeight="1">
      <c r="A14" s="85" t="s">
        <v>126</v>
      </c>
      <c r="B14" s="84" t="s">
        <v>306</v>
      </c>
      <c r="C14" s="85" t="s">
        <v>125</v>
      </c>
      <c r="D14" s="23">
        <v>82600</v>
      </c>
      <c r="E14" s="20"/>
      <c r="F14" s="21">
        <f t="shared" si="0"/>
      </c>
    </row>
    <row r="15" spans="1:6" s="22" customFormat="1" ht="27" customHeight="1">
      <c r="A15" s="85">
        <v>308</v>
      </c>
      <c r="B15" s="84" t="s">
        <v>307</v>
      </c>
      <c r="C15" s="85"/>
      <c r="D15" s="23"/>
      <c r="E15" s="20"/>
      <c r="F15" s="21">
        <f t="shared" si="0"/>
      </c>
    </row>
    <row r="16" spans="1:6" s="22" customFormat="1" ht="27" customHeight="1">
      <c r="A16" s="85" t="s">
        <v>308</v>
      </c>
      <c r="B16" s="84" t="s">
        <v>309</v>
      </c>
      <c r="C16" s="85" t="s">
        <v>125</v>
      </c>
      <c r="D16" s="23">
        <v>728773</v>
      </c>
      <c r="E16" s="20"/>
      <c r="F16" s="21">
        <f t="shared" si="0"/>
      </c>
    </row>
    <row r="17" spans="1:6" s="22" customFormat="1" ht="27" customHeight="1">
      <c r="A17" s="85" t="s">
        <v>310</v>
      </c>
      <c r="B17" s="84" t="s">
        <v>311</v>
      </c>
      <c r="C17" s="85" t="s">
        <v>125</v>
      </c>
      <c r="D17" s="23">
        <v>927579</v>
      </c>
      <c r="E17" s="20"/>
      <c r="F17" s="21">
        <f t="shared" si="0"/>
      </c>
    </row>
    <row r="18" spans="1:6" s="22" customFormat="1" ht="27" customHeight="1">
      <c r="A18" s="85">
        <v>310</v>
      </c>
      <c r="B18" s="84" t="s">
        <v>312</v>
      </c>
      <c r="C18" s="85"/>
      <c r="D18" s="23"/>
      <c r="E18" s="20"/>
      <c r="F18" s="21">
        <f t="shared" si="0"/>
      </c>
    </row>
    <row r="19" spans="1:6" s="22" customFormat="1" ht="27" customHeight="1">
      <c r="A19" s="85" t="s">
        <v>313</v>
      </c>
      <c r="B19" s="84" t="s">
        <v>314</v>
      </c>
      <c r="C19" s="85" t="s">
        <v>125</v>
      </c>
      <c r="D19" s="23">
        <v>728773</v>
      </c>
      <c r="E19" s="20"/>
      <c r="F19" s="21">
        <f t="shared" si="0"/>
      </c>
    </row>
    <row r="20" spans="1:6" s="22" customFormat="1" ht="27" customHeight="1">
      <c r="A20" s="85">
        <v>311</v>
      </c>
      <c r="B20" s="84" t="s">
        <v>315</v>
      </c>
      <c r="C20" s="85"/>
      <c r="D20" s="23"/>
      <c r="E20" s="20"/>
      <c r="F20" s="21">
        <f t="shared" si="0"/>
      </c>
    </row>
    <row r="21" spans="1:6" s="22" customFormat="1" ht="27" customHeight="1">
      <c r="A21" s="85" t="s">
        <v>316</v>
      </c>
      <c r="B21" s="84" t="s">
        <v>317</v>
      </c>
      <c r="C21" s="85"/>
      <c r="D21" s="6"/>
      <c r="E21" s="20"/>
      <c r="F21" s="21">
        <f t="shared" si="0"/>
      </c>
    </row>
    <row r="22" spans="1:6" s="22" customFormat="1" ht="27" customHeight="1">
      <c r="A22" s="85" t="s">
        <v>26</v>
      </c>
      <c r="B22" s="84" t="s">
        <v>318</v>
      </c>
      <c r="C22" s="85" t="s">
        <v>319</v>
      </c>
      <c r="D22" s="6">
        <v>0</v>
      </c>
      <c r="E22" s="20"/>
      <c r="F22" s="21">
        <f t="shared" si="0"/>
      </c>
    </row>
    <row r="23" spans="1:6" s="22" customFormat="1" ht="27" customHeight="1">
      <c r="A23" s="85" t="s">
        <v>27</v>
      </c>
      <c r="B23" s="84" t="s">
        <v>320</v>
      </c>
      <c r="C23" s="85" t="s">
        <v>125</v>
      </c>
      <c r="D23" s="6">
        <v>634604.8</v>
      </c>
      <c r="E23" s="20"/>
      <c r="F23" s="21">
        <f t="shared" si="0"/>
      </c>
    </row>
    <row r="24" spans="1:6" s="22" customFormat="1" ht="27" customHeight="1">
      <c r="A24" s="85" t="s">
        <v>321</v>
      </c>
      <c r="B24" s="84" t="s">
        <v>322</v>
      </c>
      <c r="C24" s="85"/>
      <c r="D24" s="6"/>
      <c r="E24" s="20"/>
      <c r="F24" s="21">
        <f t="shared" si="0"/>
      </c>
    </row>
    <row r="25" spans="1:6" s="22" customFormat="1" ht="27" customHeight="1">
      <c r="A25" s="85" t="s">
        <v>123</v>
      </c>
      <c r="B25" s="84" t="s">
        <v>362</v>
      </c>
      <c r="C25" s="85" t="s">
        <v>125</v>
      </c>
      <c r="D25" s="6">
        <v>504</v>
      </c>
      <c r="E25" s="20"/>
      <c r="F25" s="21">
        <f t="shared" si="0"/>
      </c>
    </row>
    <row r="26" spans="1:6" s="22" customFormat="1" ht="27" customHeight="1">
      <c r="A26" s="85" t="s">
        <v>126</v>
      </c>
      <c r="B26" s="84" t="s">
        <v>323</v>
      </c>
      <c r="C26" s="85" t="s">
        <v>125</v>
      </c>
      <c r="D26" s="6">
        <v>447390.8</v>
      </c>
      <c r="E26" s="20"/>
      <c r="F26" s="21">
        <f t="shared" si="0"/>
      </c>
    </row>
    <row r="27" spans="1:6" s="22" customFormat="1" ht="27" customHeight="1">
      <c r="A27" s="85" t="s">
        <v>324</v>
      </c>
      <c r="B27" s="86" t="s">
        <v>325</v>
      </c>
      <c r="C27" s="85"/>
      <c r="D27" s="6"/>
      <c r="E27" s="20"/>
      <c r="F27" s="21">
        <f t="shared" si="0"/>
      </c>
    </row>
    <row r="28" spans="1:6" s="22" customFormat="1" ht="27" customHeight="1">
      <c r="A28" s="85" t="s">
        <v>123</v>
      </c>
      <c r="B28" s="84" t="s">
        <v>320</v>
      </c>
      <c r="C28" s="85" t="s">
        <v>125</v>
      </c>
      <c r="D28" s="6">
        <v>303728.4</v>
      </c>
      <c r="E28" s="20"/>
      <c r="F28" s="21">
        <f t="shared" si="0"/>
      </c>
    </row>
    <row r="29" spans="1:6" s="22" customFormat="1" ht="27" customHeight="1">
      <c r="A29" s="85" t="s">
        <v>326</v>
      </c>
      <c r="B29" s="86" t="s">
        <v>327</v>
      </c>
      <c r="C29" s="85"/>
      <c r="D29" s="6"/>
      <c r="E29" s="20"/>
      <c r="F29" s="21">
        <f t="shared" si="0"/>
      </c>
    </row>
    <row r="30" spans="1:6" s="22" customFormat="1" ht="27" customHeight="1">
      <c r="A30" s="85" t="s">
        <v>123</v>
      </c>
      <c r="B30" s="84" t="s">
        <v>323</v>
      </c>
      <c r="C30" s="85" t="s">
        <v>125</v>
      </c>
      <c r="D30" s="6">
        <v>303728.4</v>
      </c>
      <c r="E30" s="20"/>
      <c r="F30" s="21">
        <f t="shared" si="0"/>
      </c>
    </row>
    <row r="31" spans="1:6" s="22" customFormat="1" ht="27" customHeight="1">
      <c r="A31" s="85">
        <v>312</v>
      </c>
      <c r="B31" s="84" t="s">
        <v>328</v>
      </c>
      <c r="C31" s="85"/>
      <c r="D31" s="6"/>
      <c r="E31" s="20"/>
      <c r="F31" s="21">
        <f t="shared" si="0"/>
      </c>
    </row>
    <row r="32" spans="1:6" s="22" customFormat="1" ht="27" customHeight="1">
      <c r="A32" s="85" t="s">
        <v>329</v>
      </c>
      <c r="B32" s="84" t="s">
        <v>328</v>
      </c>
      <c r="C32" s="85"/>
      <c r="D32" s="6"/>
      <c r="E32" s="20"/>
      <c r="F32" s="21">
        <f t="shared" si="0"/>
      </c>
    </row>
    <row r="33" spans="1:6" s="22" customFormat="1" ht="27" customHeight="1">
      <c r="A33" s="85" t="s">
        <v>123</v>
      </c>
      <c r="B33" s="84" t="s">
        <v>299</v>
      </c>
      <c r="C33" s="85" t="s">
        <v>133</v>
      </c>
      <c r="D33" s="6">
        <v>2124</v>
      </c>
      <c r="E33" s="20"/>
      <c r="F33" s="21">
        <f t="shared" si="0"/>
      </c>
    </row>
    <row r="34" spans="1:6" s="22" customFormat="1" ht="27" customHeight="1">
      <c r="A34" s="85" t="s">
        <v>126</v>
      </c>
      <c r="B34" s="84" t="s">
        <v>330</v>
      </c>
      <c r="C34" s="85" t="s">
        <v>133</v>
      </c>
      <c r="D34" s="6">
        <v>0</v>
      </c>
      <c r="E34" s="20"/>
      <c r="F34" s="21">
        <f t="shared" si="0"/>
      </c>
    </row>
    <row r="35" spans="1:6" s="22" customFormat="1" ht="27" customHeight="1">
      <c r="A35" s="85" t="s">
        <v>331</v>
      </c>
      <c r="B35" s="84" t="s">
        <v>332</v>
      </c>
      <c r="C35" s="85"/>
      <c r="D35" s="6"/>
      <c r="E35" s="20"/>
      <c r="F35" s="21">
        <f t="shared" si="0"/>
      </c>
    </row>
    <row r="36" spans="1:6" s="22" customFormat="1" ht="27" customHeight="1">
      <c r="A36" s="85" t="s">
        <v>123</v>
      </c>
      <c r="B36" s="84" t="s">
        <v>333</v>
      </c>
      <c r="C36" s="85" t="s">
        <v>184</v>
      </c>
      <c r="D36" s="6">
        <v>485</v>
      </c>
      <c r="E36" s="20"/>
      <c r="F36" s="21">
        <f t="shared" si="0"/>
      </c>
    </row>
    <row r="37" spans="1:6" s="22" customFormat="1" ht="27" customHeight="1">
      <c r="A37" s="85" t="s">
        <v>126</v>
      </c>
      <c r="B37" s="84" t="s">
        <v>334</v>
      </c>
      <c r="C37" s="85" t="s">
        <v>184</v>
      </c>
      <c r="D37" s="6">
        <v>2885</v>
      </c>
      <c r="E37" s="20"/>
      <c r="F37" s="21">
        <f t="shared" si="0"/>
      </c>
    </row>
    <row r="38" spans="1:6" s="22" customFormat="1" ht="27" customHeight="1">
      <c r="A38" s="85" t="s">
        <v>335</v>
      </c>
      <c r="B38" s="84" t="s">
        <v>336</v>
      </c>
      <c r="C38" s="85" t="s">
        <v>133</v>
      </c>
      <c r="D38" s="6">
        <v>0</v>
      </c>
      <c r="E38" s="20"/>
      <c r="F38" s="21">
        <f t="shared" si="0"/>
      </c>
    </row>
    <row r="39" spans="1:6" s="22" customFormat="1" ht="27" customHeight="1">
      <c r="A39" s="85">
        <v>313</v>
      </c>
      <c r="B39" s="84" t="s">
        <v>337</v>
      </c>
      <c r="C39" s="85"/>
      <c r="D39" s="6"/>
      <c r="E39" s="20"/>
      <c r="F39" s="21">
        <f t="shared" si="0"/>
      </c>
    </row>
    <row r="40" spans="1:6" s="22" customFormat="1" ht="27" customHeight="1">
      <c r="A40" s="85" t="s">
        <v>338</v>
      </c>
      <c r="B40" s="84" t="s">
        <v>339</v>
      </c>
      <c r="C40" s="85" t="s">
        <v>133</v>
      </c>
      <c r="D40" s="6">
        <v>44603</v>
      </c>
      <c r="E40" s="20"/>
      <c r="F40" s="21">
        <f t="shared" si="0"/>
      </c>
    </row>
    <row r="41" spans="1:6" s="22" customFormat="1" ht="27" customHeight="1">
      <c r="A41" s="85" t="s">
        <v>340</v>
      </c>
      <c r="B41" s="84" t="s">
        <v>341</v>
      </c>
      <c r="C41" s="85" t="s">
        <v>133</v>
      </c>
      <c r="D41" s="23">
        <v>23131</v>
      </c>
      <c r="E41" s="20"/>
      <c r="F41" s="21">
        <f t="shared" si="0"/>
      </c>
    </row>
    <row r="42" spans="1:6" s="22" customFormat="1" ht="27" customHeight="1">
      <c r="A42" s="85" t="s">
        <v>342</v>
      </c>
      <c r="B42" s="84" t="s">
        <v>343</v>
      </c>
      <c r="C42" s="85" t="s">
        <v>133</v>
      </c>
      <c r="D42" s="23">
        <v>6787.38</v>
      </c>
      <c r="E42" s="20"/>
      <c r="F42" s="21">
        <f t="shared" si="0"/>
      </c>
    </row>
    <row r="43" spans="1:6" s="22" customFormat="1" ht="27" customHeight="1">
      <c r="A43" s="85" t="s">
        <v>344</v>
      </c>
      <c r="B43" s="84" t="s">
        <v>345</v>
      </c>
      <c r="C43" s="85" t="s">
        <v>133</v>
      </c>
      <c r="D43" s="23">
        <v>41.9</v>
      </c>
      <c r="E43" s="20"/>
      <c r="F43" s="21">
        <f t="shared" si="0"/>
      </c>
    </row>
    <row r="44" spans="1:6" s="22" customFormat="1" ht="27" customHeight="1">
      <c r="A44" s="85" t="s">
        <v>346</v>
      </c>
      <c r="B44" s="84" t="s">
        <v>347</v>
      </c>
      <c r="C44" s="85" t="s">
        <v>133</v>
      </c>
      <c r="D44" s="23">
        <v>2288.08</v>
      </c>
      <c r="E44" s="20"/>
      <c r="F44" s="21">
        <f t="shared" si="0"/>
      </c>
    </row>
    <row r="45" spans="1:6" s="22" customFormat="1" ht="27" customHeight="1">
      <c r="A45" s="85">
        <v>314</v>
      </c>
      <c r="B45" s="84" t="s">
        <v>348</v>
      </c>
      <c r="C45" s="85"/>
      <c r="D45" s="23"/>
      <c r="E45" s="20"/>
      <c r="F45" s="21">
        <f t="shared" si="0"/>
      </c>
    </row>
    <row r="46" spans="1:6" s="22" customFormat="1" ht="27" customHeight="1">
      <c r="A46" s="85" t="s">
        <v>349</v>
      </c>
      <c r="B46" s="84" t="s">
        <v>350</v>
      </c>
      <c r="C46" s="85"/>
      <c r="D46" s="23"/>
      <c r="E46" s="20"/>
      <c r="F46" s="21">
        <f t="shared" si="0"/>
      </c>
    </row>
    <row r="47" spans="1:6" s="22" customFormat="1" ht="27" customHeight="1">
      <c r="A47" s="85" t="s">
        <v>123</v>
      </c>
      <c r="B47" s="84" t="s">
        <v>181</v>
      </c>
      <c r="C47" s="85" t="s">
        <v>133</v>
      </c>
      <c r="D47" s="23">
        <v>410.2</v>
      </c>
      <c r="E47" s="20"/>
      <c r="F47" s="21">
        <f t="shared" si="0"/>
      </c>
    </row>
    <row r="48" spans="1:6" s="22" customFormat="1" ht="27" customHeight="1">
      <c r="A48" s="85">
        <v>315</v>
      </c>
      <c r="B48" s="84" t="s">
        <v>351</v>
      </c>
      <c r="C48" s="85"/>
      <c r="D48" s="23"/>
      <c r="E48" s="20"/>
      <c r="F48" s="21">
        <f t="shared" si="0"/>
      </c>
    </row>
    <row r="49" spans="1:6" s="22" customFormat="1" ht="27" customHeight="1">
      <c r="A49" s="85" t="s">
        <v>352</v>
      </c>
      <c r="B49" s="84" t="s">
        <v>353</v>
      </c>
      <c r="C49" s="85"/>
      <c r="D49" s="6"/>
      <c r="E49" s="20"/>
      <c r="F49" s="21">
        <f t="shared" si="0"/>
      </c>
    </row>
    <row r="50" spans="1:6" s="22" customFormat="1" ht="27" customHeight="1">
      <c r="A50" s="85" t="s">
        <v>123</v>
      </c>
      <c r="B50" s="84" t="s">
        <v>299</v>
      </c>
      <c r="C50" s="85" t="s">
        <v>125</v>
      </c>
      <c r="D50" s="6">
        <v>15165</v>
      </c>
      <c r="E50" s="20"/>
      <c r="F50" s="21">
        <f t="shared" si="0"/>
      </c>
    </row>
    <row r="51" spans="1:6" s="22" customFormat="1" ht="27" customHeight="1">
      <c r="A51" s="85" t="s">
        <v>354</v>
      </c>
      <c r="B51" s="84" t="s">
        <v>355</v>
      </c>
      <c r="C51" s="85" t="s">
        <v>125</v>
      </c>
      <c r="D51" s="6">
        <v>10510</v>
      </c>
      <c r="E51" s="20"/>
      <c r="F51" s="21">
        <f t="shared" si="0"/>
      </c>
    </row>
    <row r="52" spans="1:6" s="22" customFormat="1" ht="27" customHeight="1">
      <c r="A52" s="85" t="s">
        <v>356</v>
      </c>
      <c r="B52" s="84" t="s">
        <v>357</v>
      </c>
      <c r="C52" s="85"/>
      <c r="D52" s="6"/>
      <c r="E52" s="20"/>
      <c r="F52" s="21">
        <f t="shared" si="0"/>
      </c>
    </row>
    <row r="53" spans="1:6" s="22" customFormat="1" ht="27" customHeight="1">
      <c r="A53" s="85" t="s">
        <v>123</v>
      </c>
      <c r="B53" s="84" t="s">
        <v>358</v>
      </c>
      <c r="C53" s="85" t="s">
        <v>133</v>
      </c>
      <c r="D53" s="6">
        <v>1299.2</v>
      </c>
      <c r="E53" s="20"/>
      <c r="F53" s="21">
        <f t="shared" si="0"/>
      </c>
    </row>
    <row r="54" spans="1:6" s="22" customFormat="1" ht="27" customHeight="1">
      <c r="A54" s="85" t="s">
        <v>126</v>
      </c>
      <c r="B54" s="84" t="s">
        <v>359</v>
      </c>
      <c r="C54" s="85" t="s">
        <v>133</v>
      </c>
      <c r="D54" s="6">
        <v>665.6</v>
      </c>
      <c r="E54" s="20"/>
      <c r="F54" s="21">
        <f t="shared" si="0"/>
      </c>
    </row>
    <row r="55" spans="1:6" s="22" customFormat="1" ht="27" customHeight="1">
      <c r="A55" s="85" t="s">
        <v>129</v>
      </c>
      <c r="B55" s="86" t="s">
        <v>360</v>
      </c>
      <c r="C55" s="85" t="s">
        <v>319</v>
      </c>
      <c r="D55" s="6">
        <v>315</v>
      </c>
      <c r="E55" s="20"/>
      <c r="F55" s="21">
        <f t="shared" si="0"/>
      </c>
    </row>
    <row r="56" spans="1:6" s="22" customFormat="1" ht="27" customHeight="1">
      <c r="A56" s="85" t="s">
        <v>131</v>
      </c>
      <c r="B56" s="86" t="s">
        <v>361</v>
      </c>
      <c r="C56" s="85" t="s">
        <v>125</v>
      </c>
      <c r="D56" s="6">
        <v>96</v>
      </c>
      <c r="E56" s="20"/>
      <c r="F56" s="21">
        <f t="shared" si="0"/>
      </c>
    </row>
    <row r="57" spans="1:6" s="22" customFormat="1" ht="27" customHeight="1">
      <c r="A57" s="85" t="s">
        <v>665</v>
      </c>
      <c r="B57" s="68" t="s">
        <v>666</v>
      </c>
      <c r="C57" s="23" t="s">
        <v>0</v>
      </c>
      <c r="D57" s="6">
        <v>1</v>
      </c>
      <c r="E57" s="92"/>
      <c r="F57" s="21">
        <v>400000</v>
      </c>
    </row>
    <row r="58" spans="1:7" ht="27" customHeight="1">
      <c r="A58" s="103" t="s">
        <v>80</v>
      </c>
      <c r="B58" s="104"/>
      <c r="C58" s="104"/>
      <c r="D58" s="104"/>
      <c r="E58" s="104"/>
      <c r="F58" s="14">
        <f>IF(E7=0,0,SUM(F5:F57))</f>
        <v>0</v>
      </c>
      <c r="G58" s="18"/>
    </row>
    <row r="59" spans="4:7" ht="12">
      <c r="D59" s="69"/>
      <c r="E59" s="71"/>
      <c r="F59" s="72"/>
      <c r="G59" s="18"/>
    </row>
    <row r="60" spans="4:7" ht="12">
      <c r="D60" s="69"/>
      <c r="E60" s="71"/>
      <c r="F60" s="72"/>
      <c r="G60" s="18"/>
    </row>
    <row r="61" spans="4:7" ht="12">
      <c r="D61" s="69"/>
      <c r="E61" s="71"/>
      <c r="F61" s="72"/>
      <c r="G61" s="18"/>
    </row>
    <row r="62" spans="1:7" ht="12">
      <c r="A62" s="73"/>
      <c r="B62" s="74"/>
      <c r="C62" s="73"/>
      <c r="D62" s="69"/>
      <c r="E62" s="71"/>
      <c r="F62" s="72"/>
      <c r="G62" s="18"/>
    </row>
    <row r="63" spans="4:7" ht="12">
      <c r="D63" s="69"/>
      <c r="E63" s="71"/>
      <c r="F63" s="72"/>
      <c r="G63" s="18"/>
    </row>
    <row r="64" spans="4:7" ht="12">
      <c r="D64" s="69"/>
      <c r="E64" s="71"/>
      <c r="F64" s="72"/>
      <c r="G64" s="18"/>
    </row>
    <row r="65" spans="4:7" ht="12">
      <c r="D65" s="69"/>
      <c r="E65" s="71"/>
      <c r="F65" s="72"/>
      <c r="G65" s="18"/>
    </row>
    <row r="66" spans="4:7" ht="12">
      <c r="D66" s="69"/>
      <c r="E66" s="71"/>
      <c r="F66" s="72"/>
      <c r="G66" s="18"/>
    </row>
    <row r="67" spans="4:7" ht="12">
      <c r="D67" s="69"/>
      <c r="E67" s="71"/>
      <c r="F67" s="72"/>
      <c r="G67" s="18"/>
    </row>
    <row r="68" spans="4:7" ht="12">
      <c r="D68" s="69"/>
      <c r="E68" s="71"/>
      <c r="F68" s="72"/>
      <c r="G68" s="18"/>
    </row>
    <row r="69" spans="4:7" ht="12">
      <c r="D69" s="69"/>
      <c r="E69" s="71"/>
      <c r="F69" s="72"/>
      <c r="G69" s="18"/>
    </row>
    <row r="70" spans="4:7" ht="12">
      <c r="D70" s="69"/>
      <c r="E70" s="71"/>
      <c r="F70" s="72"/>
      <c r="G70" s="18"/>
    </row>
    <row r="71" spans="4:7" ht="12">
      <c r="D71" s="69"/>
      <c r="E71" s="71"/>
      <c r="F71" s="72"/>
      <c r="G71" s="18"/>
    </row>
    <row r="72" spans="4:7" ht="12">
      <c r="D72" s="69"/>
      <c r="E72" s="71"/>
      <c r="F72" s="72"/>
      <c r="G72" s="18"/>
    </row>
    <row r="73" spans="4:7" ht="12">
      <c r="D73" s="69"/>
      <c r="E73" s="71"/>
      <c r="F73" s="72"/>
      <c r="G73" s="18"/>
    </row>
    <row r="74" spans="4:7" ht="12">
      <c r="D74" s="69"/>
      <c r="E74" s="71"/>
      <c r="F74" s="72"/>
      <c r="G74" s="18"/>
    </row>
    <row r="75" spans="4:7" ht="12">
      <c r="D75" s="69"/>
      <c r="E75" s="71"/>
      <c r="F75" s="72"/>
      <c r="G75" s="18"/>
    </row>
    <row r="76" spans="4:7" ht="12">
      <c r="D76" s="69"/>
      <c r="E76" s="71"/>
      <c r="F76" s="72"/>
      <c r="G76" s="18"/>
    </row>
    <row r="77" spans="4:7" ht="12">
      <c r="D77" s="69"/>
      <c r="E77" s="71"/>
      <c r="F77" s="72"/>
      <c r="G77" s="18"/>
    </row>
    <row r="78" spans="4:7" ht="12">
      <c r="D78" s="69"/>
      <c r="E78" s="71"/>
      <c r="F78" s="72"/>
      <c r="G78" s="18"/>
    </row>
    <row r="79" spans="4:7" ht="12">
      <c r="D79" s="69"/>
      <c r="E79" s="71"/>
      <c r="F79" s="72"/>
      <c r="G79" s="18"/>
    </row>
    <row r="80" spans="4:7" ht="12">
      <c r="D80" s="69"/>
      <c r="E80" s="71"/>
      <c r="F80" s="72"/>
      <c r="G80" s="18"/>
    </row>
    <row r="81" spans="4:7" ht="12">
      <c r="D81" s="69"/>
      <c r="E81" s="71"/>
      <c r="F81" s="72"/>
      <c r="G81" s="18"/>
    </row>
    <row r="82" spans="4:7" ht="12">
      <c r="D82" s="69"/>
      <c r="E82" s="71"/>
      <c r="F82" s="72"/>
      <c r="G82" s="18"/>
    </row>
    <row r="83" spans="4:7" ht="12">
      <c r="D83" s="69"/>
      <c r="E83" s="71"/>
      <c r="F83" s="72"/>
      <c r="G83" s="18"/>
    </row>
    <row r="84" spans="4:7" ht="12">
      <c r="D84" s="69"/>
      <c r="E84" s="71"/>
      <c r="F84" s="72"/>
      <c r="G84" s="18"/>
    </row>
    <row r="85" spans="4:7" ht="12">
      <c r="D85" s="69"/>
      <c r="E85" s="71"/>
      <c r="F85" s="72"/>
      <c r="G85" s="18"/>
    </row>
    <row r="86" spans="4:7" ht="12">
      <c r="D86" s="69"/>
      <c r="E86" s="71"/>
      <c r="F86" s="72"/>
      <c r="G86" s="18"/>
    </row>
    <row r="87" spans="4:7" ht="12">
      <c r="D87" s="69"/>
      <c r="E87" s="71"/>
      <c r="F87" s="72"/>
      <c r="G87" s="18"/>
    </row>
    <row r="88" spans="4:7" ht="12">
      <c r="D88" s="69"/>
      <c r="E88" s="71"/>
      <c r="F88" s="72"/>
      <c r="G88" s="18"/>
    </row>
    <row r="89" spans="4:7" ht="12">
      <c r="D89" s="69"/>
      <c r="E89" s="71"/>
      <c r="F89" s="72"/>
      <c r="G89" s="18"/>
    </row>
    <row r="90" spans="4:7" ht="12">
      <c r="D90" s="69"/>
      <c r="E90" s="71"/>
      <c r="F90" s="72"/>
      <c r="G90" s="18"/>
    </row>
    <row r="91" spans="4:7" ht="12">
      <c r="D91" s="69"/>
      <c r="E91" s="71"/>
      <c r="F91" s="72"/>
      <c r="G91" s="18"/>
    </row>
    <row r="92" spans="4:7" ht="12">
      <c r="D92" s="69"/>
      <c r="E92" s="71"/>
      <c r="F92" s="72"/>
      <c r="G92" s="18"/>
    </row>
    <row r="93" spans="4:7" ht="12">
      <c r="D93" s="69"/>
      <c r="E93" s="71"/>
      <c r="F93" s="72"/>
      <c r="G93" s="18"/>
    </row>
    <row r="94" spans="4:7" ht="12">
      <c r="D94" s="69"/>
      <c r="E94" s="71"/>
      <c r="F94" s="72"/>
      <c r="G94" s="18"/>
    </row>
    <row r="95" spans="4:7" ht="12">
      <c r="D95" s="69"/>
      <c r="E95" s="71"/>
      <c r="F95" s="72"/>
      <c r="G95" s="18"/>
    </row>
    <row r="96" spans="4:7" ht="12">
      <c r="D96" s="69"/>
      <c r="E96" s="71"/>
      <c r="F96" s="72"/>
      <c r="G96" s="18"/>
    </row>
    <row r="97" spans="4:7" ht="12">
      <c r="D97" s="69"/>
      <c r="E97" s="71"/>
      <c r="F97" s="72"/>
      <c r="G97" s="18"/>
    </row>
    <row r="98" spans="4:7" ht="12">
      <c r="D98" s="69"/>
      <c r="E98" s="71"/>
      <c r="F98" s="72"/>
      <c r="G98" s="18"/>
    </row>
    <row r="99" spans="4:7" ht="12">
      <c r="D99" s="69"/>
      <c r="E99" s="71"/>
      <c r="F99" s="72"/>
      <c r="G99" s="18"/>
    </row>
    <row r="100" spans="4:7" ht="12">
      <c r="D100" s="69"/>
      <c r="E100" s="71"/>
      <c r="F100" s="72"/>
      <c r="G100" s="18"/>
    </row>
    <row r="101" spans="4:7" ht="12">
      <c r="D101" s="69"/>
      <c r="E101" s="71"/>
      <c r="F101" s="72"/>
      <c r="G101" s="18"/>
    </row>
    <row r="102" spans="4:7" ht="12">
      <c r="D102" s="69"/>
      <c r="E102" s="71"/>
      <c r="F102" s="72"/>
      <c r="G102" s="18"/>
    </row>
    <row r="103" spans="4:7" ht="12">
      <c r="D103" s="69"/>
      <c r="E103" s="71"/>
      <c r="F103" s="72"/>
      <c r="G103" s="18"/>
    </row>
    <row r="104" spans="4:7" ht="12">
      <c r="D104" s="69"/>
      <c r="E104" s="71"/>
      <c r="F104" s="72"/>
      <c r="G104" s="18"/>
    </row>
    <row r="105" spans="4:7" ht="12">
      <c r="D105" s="69"/>
      <c r="E105" s="71"/>
      <c r="F105" s="72"/>
      <c r="G105" s="18"/>
    </row>
    <row r="106" spans="4:7" ht="12">
      <c r="D106" s="69"/>
      <c r="E106" s="71"/>
      <c r="F106" s="72"/>
      <c r="G106" s="18"/>
    </row>
    <row r="107" spans="4:7" ht="12">
      <c r="D107" s="69"/>
      <c r="E107" s="71"/>
      <c r="F107" s="72"/>
      <c r="G107" s="18"/>
    </row>
    <row r="108" spans="4:7" ht="12">
      <c r="D108" s="69"/>
      <c r="E108" s="71"/>
      <c r="F108" s="72"/>
      <c r="G108" s="18"/>
    </row>
    <row r="109" spans="4:7" ht="12">
      <c r="D109" s="69"/>
      <c r="E109" s="71"/>
      <c r="F109" s="72"/>
      <c r="G109" s="18"/>
    </row>
    <row r="110" spans="4:7" ht="12">
      <c r="D110" s="69"/>
      <c r="E110" s="71"/>
      <c r="F110" s="72"/>
      <c r="G110" s="18"/>
    </row>
    <row r="111" spans="4:7" ht="12">
      <c r="D111" s="69"/>
      <c r="E111" s="71"/>
      <c r="F111" s="72"/>
      <c r="G111" s="18"/>
    </row>
    <row r="112" spans="4:7" ht="12">
      <c r="D112" s="69"/>
      <c r="E112" s="71"/>
      <c r="F112" s="72"/>
      <c r="G112" s="18"/>
    </row>
    <row r="113" spans="4:7" ht="12">
      <c r="D113" s="69"/>
      <c r="E113" s="71"/>
      <c r="F113" s="72"/>
      <c r="G113" s="18"/>
    </row>
    <row r="114" spans="4:7" ht="12">
      <c r="D114" s="69"/>
      <c r="E114" s="71"/>
      <c r="F114" s="72"/>
      <c r="G114" s="18"/>
    </row>
    <row r="115" spans="4:7" ht="12">
      <c r="D115" s="69"/>
      <c r="E115" s="71"/>
      <c r="F115" s="72"/>
      <c r="G115" s="18"/>
    </row>
    <row r="116" spans="4:7" ht="12">
      <c r="D116" s="69"/>
      <c r="E116" s="71"/>
      <c r="F116" s="72"/>
      <c r="G116" s="18"/>
    </row>
    <row r="117" spans="4:7" ht="12">
      <c r="D117" s="69"/>
      <c r="E117" s="71"/>
      <c r="F117" s="72"/>
      <c r="G117" s="18"/>
    </row>
    <row r="118" spans="4:7" ht="12">
      <c r="D118" s="69"/>
      <c r="E118" s="71"/>
      <c r="F118" s="72"/>
      <c r="G118" s="18"/>
    </row>
    <row r="119" spans="4:7" ht="12">
      <c r="D119" s="69"/>
      <c r="E119" s="71"/>
      <c r="F119" s="72"/>
      <c r="G119" s="18"/>
    </row>
    <row r="120" spans="4:7" ht="12">
      <c r="D120" s="69"/>
      <c r="E120" s="71"/>
      <c r="F120" s="72"/>
      <c r="G120" s="18"/>
    </row>
    <row r="121" spans="4:7" ht="12">
      <c r="D121" s="69"/>
      <c r="E121" s="71"/>
      <c r="F121" s="72"/>
      <c r="G121" s="18"/>
    </row>
    <row r="122" spans="4:7" ht="12">
      <c r="D122" s="69"/>
      <c r="E122" s="71"/>
      <c r="F122" s="72"/>
      <c r="G122" s="18"/>
    </row>
    <row r="123" spans="4:7" ht="12">
      <c r="D123" s="69"/>
      <c r="E123" s="71"/>
      <c r="F123" s="72"/>
      <c r="G123" s="18"/>
    </row>
    <row r="124" spans="4:7" ht="12">
      <c r="D124" s="69"/>
      <c r="E124" s="71"/>
      <c r="F124" s="72"/>
      <c r="G124" s="18"/>
    </row>
    <row r="125" spans="4:7" ht="12">
      <c r="D125" s="69"/>
      <c r="E125" s="71"/>
      <c r="F125" s="72"/>
      <c r="G125" s="18"/>
    </row>
    <row r="126" spans="4:7" ht="12">
      <c r="D126" s="69"/>
      <c r="E126" s="71"/>
      <c r="F126" s="72"/>
      <c r="G126" s="18"/>
    </row>
    <row r="127" spans="4:7" ht="12">
      <c r="D127" s="69"/>
      <c r="E127" s="71"/>
      <c r="F127" s="72"/>
      <c r="G127" s="18"/>
    </row>
    <row r="128" spans="4:7" ht="12">
      <c r="D128" s="69"/>
      <c r="E128" s="71"/>
      <c r="F128" s="72"/>
      <c r="G128" s="18"/>
    </row>
    <row r="129" spans="4:7" ht="12">
      <c r="D129" s="69"/>
      <c r="E129" s="71"/>
      <c r="F129" s="72"/>
      <c r="G129" s="18"/>
    </row>
    <row r="130" spans="4:7" ht="12">
      <c r="D130" s="69"/>
      <c r="E130" s="71"/>
      <c r="F130" s="72"/>
      <c r="G130" s="18"/>
    </row>
    <row r="131" spans="4:7" ht="12">
      <c r="D131" s="69"/>
      <c r="E131" s="71"/>
      <c r="F131" s="72"/>
      <c r="G131" s="18"/>
    </row>
    <row r="132" spans="4:7" ht="12">
      <c r="D132" s="69"/>
      <c r="E132" s="71"/>
      <c r="F132" s="72"/>
      <c r="G132" s="18"/>
    </row>
    <row r="133" spans="4:7" ht="12">
      <c r="D133" s="69"/>
      <c r="E133" s="71"/>
      <c r="F133" s="72"/>
      <c r="G133" s="18"/>
    </row>
    <row r="134" spans="4:7" ht="12">
      <c r="D134" s="69"/>
      <c r="E134" s="71"/>
      <c r="F134" s="72"/>
      <c r="G134" s="18"/>
    </row>
    <row r="135" spans="4:7" ht="12">
      <c r="D135" s="69"/>
      <c r="E135" s="71"/>
      <c r="F135" s="72"/>
      <c r="G135" s="18"/>
    </row>
    <row r="136" spans="4:7" ht="12">
      <c r="D136" s="69"/>
      <c r="E136" s="71"/>
      <c r="F136" s="72"/>
      <c r="G136" s="18"/>
    </row>
    <row r="137" spans="4:7" ht="12">
      <c r="D137" s="69"/>
      <c r="E137" s="71"/>
      <c r="F137" s="72"/>
      <c r="G137" s="18"/>
    </row>
    <row r="138" spans="4:7" ht="12">
      <c r="D138" s="69"/>
      <c r="E138" s="71"/>
      <c r="F138" s="72"/>
      <c r="G138" s="18"/>
    </row>
    <row r="139" spans="4:7" ht="12">
      <c r="D139" s="69"/>
      <c r="E139" s="71"/>
      <c r="F139" s="72"/>
      <c r="G139" s="18"/>
    </row>
    <row r="140" spans="4:7" ht="12">
      <c r="D140" s="69"/>
      <c r="E140" s="71"/>
      <c r="F140" s="72"/>
      <c r="G140" s="18"/>
    </row>
    <row r="141" spans="4:7" ht="12">
      <c r="D141" s="69"/>
      <c r="E141" s="71"/>
      <c r="F141" s="72"/>
      <c r="G141" s="18"/>
    </row>
    <row r="142" spans="4:7" ht="12">
      <c r="D142" s="69"/>
      <c r="E142" s="71"/>
      <c r="F142" s="72"/>
      <c r="G142" s="18"/>
    </row>
    <row r="143" spans="4:7" ht="12">
      <c r="D143" s="69"/>
      <c r="E143" s="71"/>
      <c r="F143" s="72"/>
      <c r="G143" s="18"/>
    </row>
    <row r="144" spans="4:7" ht="12">
      <c r="D144" s="69"/>
      <c r="E144" s="71"/>
      <c r="F144" s="72"/>
      <c r="G144" s="18"/>
    </row>
    <row r="145" spans="4:7" ht="12">
      <c r="D145" s="69"/>
      <c r="E145" s="71"/>
      <c r="F145" s="72"/>
      <c r="G145" s="18"/>
    </row>
    <row r="146" spans="4:7" ht="12">
      <c r="D146" s="69"/>
      <c r="E146" s="71"/>
      <c r="F146" s="72"/>
      <c r="G146" s="18"/>
    </row>
    <row r="147" spans="4:7" ht="12">
      <c r="D147" s="69"/>
      <c r="E147" s="71"/>
      <c r="F147" s="72"/>
      <c r="G147" s="18"/>
    </row>
    <row r="148" spans="4:7" ht="12">
      <c r="D148" s="69"/>
      <c r="E148" s="71"/>
      <c r="F148" s="72"/>
      <c r="G148" s="18"/>
    </row>
    <row r="149" spans="4:7" ht="12">
      <c r="D149" s="69"/>
      <c r="E149" s="71"/>
      <c r="F149" s="72"/>
      <c r="G149" s="18"/>
    </row>
    <row r="150" spans="4:7" ht="12">
      <c r="D150" s="69"/>
      <c r="E150" s="71"/>
      <c r="F150" s="72"/>
      <c r="G150" s="18"/>
    </row>
    <row r="151" spans="4:7" ht="12">
      <c r="D151" s="69"/>
      <c r="E151" s="71"/>
      <c r="F151" s="72"/>
      <c r="G151" s="18"/>
    </row>
    <row r="152" spans="4:7" ht="12">
      <c r="D152" s="69"/>
      <c r="E152" s="71"/>
      <c r="F152" s="72"/>
      <c r="G152" s="18"/>
    </row>
    <row r="153" spans="4:7" ht="12">
      <c r="D153" s="69"/>
      <c r="E153" s="71"/>
      <c r="F153" s="72"/>
      <c r="G153" s="18"/>
    </row>
    <row r="154" spans="4:7" ht="12">
      <c r="D154" s="69"/>
      <c r="E154" s="71"/>
      <c r="F154" s="72"/>
      <c r="G154" s="18"/>
    </row>
    <row r="155" spans="4:7" ht="12">
      <c r="D155" s="69"/>
      <c r="E155" s="71"/>
      <c r="F155" s="72"/>
      <c r="G155" s="18"/>
    </row>
    <row r="156" spans="4:7" ht="12">
      <c r="D156" s="69"/>
      <c r="E156" s="71"/>
      <c r="F156" s="72"/>
      <c r="G156" s="18"/>
    </row>
    <row r="157" spans="4:7" ht="12">
      <c r="D157" s="69"/>
      <c r="E157" s="71"/>
      <c r="F157" s="72"/>
      <c r="G157" s="18"/>
    </row>
    <row r="158" spans="4:7" ht="12">
      <c r="D158" s="69"/>
      <c r="E158" s="71"/>
      <c r="F158" s="72"/>
      <c r="G158" s="18"/>
    </row>
    <row r="159" spans="4:7" ht="12">
      <c r="D159" s="69"/>
      <c r="E159" s="71"/>
      <c r="F159" s="72"/>
      <c r="G159" s="18"/>
    </row>
    <row r="160" spans="4:7" ht="12">
      <c r="D160" s="69"/>
      <c r="E160" s="71"/>
      <c r="F160" s="72"/>
      <c r="G160" s="18"/>
    </row>
    <row r="161" spans="4:7" ht="12">
      <c r="D161" s="69"/>
      <c r="E161" s="71"/>
      <c r="F161" s="72"/>
      <c r="G161" s="18"/>
    </row>
    <row r="162" spans="4:7" ht="12">
      <c r="D162" s="69"/>
      <c r="E162" s="71"/>
      <c r="F162" s="72"/>
      <c r="G162" s="18"/>
    </row>
    <row r="163" spans="4:7" ht="12">
      <c r="D163" s="69"/>
      <c r="E163" s="71"/>
      <c r="F163" s="72"/>
      <c r="G163" s="18"/>
    </row>
    <row r="164" spans="4:7" ht="12">
      <c r="D164" s="69"/>
      <c r="E164" s="71"/>
      <c r="F164" s="72"/>
      <c r="G164" s="18"/>
    </row>
    <row r="165" spans="4:7" ht="12">
      <c r="D165" s="69"/>
      <c r="E165" s="71"/>
      <c r="F165" s="72"/>
      <c r="G165" s="18"/>
    </row>
    <row r="166" spans="4:7" ht="12">
      <c r="D166" s="69"/>
      <c r="E166" s="71"/>
      <c r="F166" s="72"/>
      <c r="G166" s="18"/>
    </row>
    <row r="167" spans="4:7" ht="12">
      <c r="D167" s="69"/>
      <c r="E167" s="71"/>
      <c r="F167" s="72"/>
      <c r="G167" s="18"/>
    </row>
    <row r="168" spans="4:7" ht="12">
      <c r="D168" s="69"/>
      <c r="E168" s="71"/>
      <c r="F168" s="72"/>
      <c r="G168" s="18"/>
    </row>
    <row r="169" spans="4:7" ht="12">
      <c r="D169" s="69"/>
      <c r="E169" s="71"/>
      <c r="F169" s="72"/>
      <c r="G169" s="18"/>
    </row>
    <row r="170" spans="4:7" ht="12">
      <c r="D170" s="69"/>
      <c r="E170" s="71"/>
      <c r="F170" s="72"/>
      <c r="G170" s="18"/>
    </row>
    <row r="171" spans="4:7" ht="12">
      <c r="D171" s="69"/>
      <c r="E171" s="71"/>
      <c r="F171" s="72"/>
      <c r="G171" s="18"/>
    </row>
    <row r="172" spans="4:7" ht="12">
      <c r="D172" s="69"/>
      <c r="E172" s="71"/>
      <c r="F172" s="72"/>
      <c r="G172" s="18"/>
    </row>
    <row r="173" spans="4:7" ht="12">
      <c r="D173" s="69"/>
      <c r="E173" s="71"/>
      <c r="F173" s="72"/>
      <c r="G173" s="18"/>
    </row>
    <row r="174" spans="4:7" ht="12">
      <c r="D174" s="69"/>
      <c r="E174" s="71"/>
      <c r="F174" s="72"/>
      <c r="G174" s="18"/>
    </row>
    <row r="175" spans="4:7" ht="12">
      <c r="D175" s="69"/>
      <c r="E175" s="71"/>
      <c r="F175" s="72"/>
      <c r="G175" s="18"/>
    </row>
    <row r="176" spans="4:7" ht="12">
      <c r="D176" s="69"/>
      <c r="E176" s="71"/>
      <c r="F176" s="72"/>
      <c r="G176" s="18"/>
    </row>
    <row r="177" spans="4:7" ht="12">
      <c r="D177" s="69"/>
      <c r="E177" s="71"/>
      <c r="F177" s="72"/>
      <c r="G177" s="18"/>
    </row>
    <row r="178" spans="4:7" ht="12">
      <c r="D178" s="69"/>
      <c r="E178" s="71"/>
      <c r="F178" s="72"/>
      <c r="G178" s="18"/>
    </row>
    <row r="179" spans="4:7" ht="12">
      <c r="D179" s="69"/>
      <c r="E179" s="71"/>
      <c r="F179" s="72"/>
      <c r="G179" s="18"/>
    </row>
    <row r="180" spans="4:7" ht="12">
      <c r="D180" s="69"/>
      <c r="E180" s="71"/>
      <c r="F180" s="72"/>
      <c r="G180" s="18"/>
    </row>
    <row r="181" spans="4:7" ht="12">
      <c r="D181" s="69"/>
      <c r="E181" s="71"/>
      <c r="F181" s="72"/>
      <c r="G181" s="18"/>
    </row>
    <row r="182" spans="4:7" ht="12">
      <c r="D182" s="69"/>
      <c r="E182" s="71"/>
      <c r="F182" s="72"/>
      <c r="G182" s="18"/>
    </row>
    <row r="183" spans="4:7" ht="12">
      <c r="D183" s="69"/>
      <c r="E183" s="71"/>
      <c r="F183" s="72"/>
      <c r="G183" s="18"/>
    </row>
    <row r="184" spans="4:7" ht="12">
      <c r="D184" s="69"/>
      <c r="E184" s="71"/>
      <c r="F184" s="72"/>
      <c r="G184" s="18"/>
    </row>
    <row r="185" spans="4:7" ht="12">
      <c r="D185" s="69"/>
      <c r="E185" s="71"/>
      <c r="F185" s="72"/>
      <c r="G185" s="18"/>
    </row>
    <row r="186" spans="4:7" ht="12">
      <c r="D186" s="69"/>
      <c r="E186" s="71"/>
      <c r="F186" s="72"/>
      <c r="G186" s="18"/>
    </row>
    <row r="187" spans="4:7" ht="12">
      <c r="D187" s="69"/>
      <c r="E187" s="71"/>
      <c r="F187" s="72"/>
      <c r="G187" s="18"/>
    </row>
    <row r="188" spans="4:7" ht="12">
      <c r="D188" s="69"/>
      <c r="E188" s="71"/>
      <c r="F188" s="72"/>
      <c r="G188" s="18"/>
    </row>
    <row r="189" spans="4:7" ht="12">
      <c r="D189" s="69"/>
      <c r="E189" s="71"/>
      <c r="F189" s="72"/>
      <c r="G189" s="18"/>
    </row>
    <row r="190" spans="4:7" ht="12">
      <c r="D190" s="69"/>
      <c r="E190" s="71"/>
      <c r="F190" s="72"/>
      <c r="G190" s="18"/>
    </row>
    <row r="191" spans="4:7" ht="12">
      <c r="D191" s="69"/>
      <c r="E191" s="71"/>
      <c r="F191" s="72"/>
      <c r="G191" s="18"/>
    </row>
    <row r="192" spans="4:7" ht="12">
      <c r="D192" s="69"/>
      <c r="E192" s="71"/>
      <c r="F192" s="72"/>
      <c r="G192" s="18"/>
    </row>
    <row r="193" spans="4:7" ht="12">
      <c r="D193" s="69"/>
      <c r="E193" s="71"/>
      <c r="F193" s="72"/>
      <c r="G193" s="18"/>
    </row>
    <row r="194" spans="4:7" ht="12">
      <c r="D194" s="69"/>
      <c r="E194" s="71"/>
      <c r="F194" s="72"/>
      <c r="G194" s="18"/>
    </row>
    <row r="195" spans="4:7" ht="12">
      <c r="D195" s="69"/>
      <c r="E195" s="71"/>
      <c r="F195" s="72"/>
      <c r="G195" s="18"/>
    </row>
    <row r="196" spans="4:7" ht="12">
      <c r="D196" s="69"/>
      <c r="E196" s="71"/>
      <c r="F196" s="72"/>
      <c r="G196" s="18"/>
    </row>
    <row r="197" spans="4:7" ht="12">
      <c r="D197" s="69"/>
      <c r="E197" s="71"/>
      <c r="F197" s="72"/>
      <c r="G197" s="18"/>
    </row>
    <row r="198" spans="4:7" ht="12">
      <c r="D198" s="69"/>
      <c r="E198" s="71"/>
      <c r="F198" s="72"/>
      <c r="G198" s="18"/>
    </row>
    <row r="199" spans="4:7" ht="12">
      <c r="D199" s="69"/>
      <c r="E199" s="71"/>
      <c r="F199" s="72"/>
      <c r="G199" s="18"/>
    </row>
    <row r="200" spans="4:7" ht="12">
      <c r="D200" s="69"/>
      <c r="E200" s="71"/>
      <c r="F200" s="72"/>
      <c r="G200" s="18"/>
    </row>
    <row r="201" spans="4:7" ht="12">
      <c r="D201" s="69"/>
      <c r="E201" s="71"/>
      <c r="F201" s="72"/>
      <c r="G201" s="18"/>
    </row>
    <row r="202" spans="4:7" ht="12">
      <c r="D202" s="69"/>
      <c r="E202" s="71"/>
      <c r="F202" s="72"/>
      <c r="G202" s="18"/>
    </row>
    <row r="203" spans="4:7" ht="12">
      <c r="D203" s="69"/>
      <c r="E203" s="71"/>
      <c r="F203" s="72"/>
      <c r="G203" s="18"/>
    </row>
    <row r="204" spans="4:7" ht="12">
      <c r="D204" s="69"/>
      <c r="E204" s="71"/>
      <c r="F204" s="72"/>
      <c r="G204" s="18"/>
    </row>
    <row r="205" spans="4:7" ht="12">
      <c r="D205" s="69"/>
      <c r="E205" s="71"/>
      <c r="F205" s="72"/>
      <c r="G205" s="18"/>
    </row>
    <row r="206" spans="4:7" ht="12">
      <c r="D206" s="69"/>
      <c r="E206" s="71"/>
      <c r="F206" s="72"/>
      <c r="G206" s="18"/>
    </row>
    <row r="207" spans="4:7" ht="12">
      <c r="D207" s="69"/>
      <c r="E207" s="71"/>
      <c r="F207" s="72"/>
      <c r="G207" s="18"/>
    </row>
    <row r="208" spans="4:7" ht="12">
      <c r="D208" s="69"/>
      <c r="E208" s="71"/>
      <c r="F208" s="72"/>
      <c r="G208" s="18"/>
    </row>
    <row r="209" spans="4:7" ht="12">
      <c r="D209" s="69"/>
      <c r="E209" s="71"/>
      <c r="F209" s="72"/>
      <c r="G209" s="18"/>
    </row>
    <row r="210" spans="4:7" ht="12">
      <c r="D210" s="69"/>
      <c r="E210" s="71"/>
      <c r="F210" s="72"/>
      <c r="G210" s="18"/>
    </row>
    <row r="211" spans="4:7" ht="12">
      <c r="D211" s="69"/>
      <c r="E211" s="71"/>
      <c r="F211" s="72"/>
      <c r="G211" s="18"/>
    </row>
    <row r="212" spans="4:7" ht="12">
      <c r="D212" s="69"/>
      <c r="E212" s="71"/>
      <c r="F212" s="72"/>
      <c r="G212" s="18"/>
    </row>
    <row r="213" spans="4:7" ht="12">
      <c r="D213" s="69"/>
      <c r="E213" s="71"/>
      <c r="F213" s="72"/>
      <c r="G213" s="18"/>
    </row>
    <row r="214" spans="4:7" ht="12">
      <c r="D214" s="69"/>
      <c r="E214" s="71"/>
      <c r="F214" s="72"/>
      <c r="G214" s="18"/>
    </row>
    <row r="215" spans="4:7" ht="12">
      <c r="D215" s="69"/>
      <c r="E215" s="71"/>
      <c r="F215" s="72"/>
      <c r="G215" s="18"/>
    </row>
    <row r="216" spans="4:7" ht="12">
      <c r="D216" s="69"/>
      <c r="E216" s="71"/>
      <c r="F216" s="72"/>
      <c r="G216" s="18"/>
    </row>
    <row r="217" spans="4:7" ht="12">
      <c r="D217" s="69"/>
      <c r="E217" s="71"/>
      <c r="F217" s="72"/>
      <c r="G217" s="18"/>
    </row>
  </sheetData>
  <sheetProtection password="C6D1" sheet="1" formatCells="0" formatColumns="0" formatRows="0"/>
  <mergeCells count="3">
    <mergeCell ref="A1:F1"/>
    <mergeCell ref="A2:F2"/>
    <mergeCell ref="A58:E58"/>
  </mergeCells>
  <dataValidations count="2">
    <dataValidation allowBlank="1" showInputMessage="1" showErrorMessage="1" imeMode="on" sqref="B4 B39 B36:B37"/>
    <dataValidation allowBlank="1" showInputMessage="1" showErrorMessage="1" imeMode="off" sqref="A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72"/>
  <sheetViews>
    <sheetView showGridLines="0" showZeros="0" view="pageBreakPreview" zoomScaleSheetLayoutView="100" zoomScalePageLayoutView="0" workbookViewId="0" topLeftCell="A1">
      <pane ySplit="4" topLeftCell="A101" activePane="bottomLeft" state="frozen"/>
      <selection pane="topLeft" activeCell="A17" sqref="A17"/>
      <selection pane="bottomLeft" activeCell="E12" sqref="E12"/>
    </sheetView>
  </sheetViews>
  <sheetFormatPr defaultColWidth="9.00390625" defaultRowHeight="14.25"/>
  <cols>
    <col min="1" max="1" width="7.625" style="69" customWidth="1"/>
    <col min="2" max="2" width="25.625" style="70" customWidth="1"/>
    <col min="3" max="3" width="5.625" style="69" customWidth="1"/>
    <col min="4" max="4" width="10.625" style="75" customWidth="1"/>
    <col min="5" max="5" width="10.625" style="76" customWidth="1"/>
    <col min="6" max="6" width="14.625" style="77" customWidth="1"/>
    <col min="7" max="7" width="1.875" style="64" customWidth="1"/>
    <col min="8" max="16384" width="9.00390625" style="25" customWidth="1"/>
  </cols>
  <sheetData>
    <row r="1" spans="1:6" ht="34.5" customHeight="1">
      <c r="A1" s="99" t="s">
        <v>69</v>
      </c>
      <c r="B1" s="99"/>
      <c r="C1" s="99"/>
      <c r="D1" s="99"/>
      <c r="E1" s="99"/>
      <c r="F1" s="99"/>
    </row>
    <row r="2" spans="1:6" s="22" customFormat="1" ht="22.5" customHeight="1">
      <c r="A2" s="100" t="s">
        <v>81</v>
      </c>
      <c r="B2" s="100"/>
      <c r="C2" s="100"/>
      <c r="D2" s="100"/>
      <c r="E2" s="100"/>
      <c r="F2" s="100"/>
    </row>
    <row r="3" spans="1:6" s="27" customFormat="1" ht="18" customHeight="1">
      <c r="A3" s="61" t="str">
        <f>'汇总表'!A3</f>
        <v>合同段编号：BTBRCSG-1</v>
      </c>
      <c r="B3" s="53"/>
      <c r="C3" s="15"/>
      <c r="D3" s="16"/>
      <c r="E3" s="26"/>
      <c r="F3" s="62" t="s">
        <v>71</v>
      </c>
    </row>
    <row r="4" spans="1:6" s="18" customFormat="1" ht="27" customHeight="1">
      <c r="A4" s="65" t="s">
        <v>72</v>
      </c>
      <c r="B4" s="66" t="s">
        <v>73</v>
      </c>
      <c r="C4" s="65" t="s">
        <v>74</v>
      </c>
      <c r="D4" s="65" t="s">
        <v>75</v>
      </c>
      <c r="E4" s="67" t="s">
        <v>76</v>
      </c>
      <c r="F4" s="19" t="s">
        <v>77</v>
      </c>
    </row>
    <row r="5" spans="1:6" s="22" customFormat="1" ht="27" customHeight="1">
      <c r="A5" s="89">
        <v>403</v>
      </c>
      <c r="B5" s="84" t="s">
        <v>363</v>
      </c>
      <c r="C5" s="87"/>
      <c r="D5" s="19"/>
      <c r="E5" s="20"/>
      <c r="F5" s="21">
        <f aca="true" t="shared" si="0" ref="F5:F102">IF(E5&gt;0,ROUND(D5*E5,0),"")</f>
      </c>
    </row>
    <row r="6" spans="1:6" s="22" customFormat="1" ht="27" customHeight="1">
      <c r="A6" s="89" t="s">
        <v>364</v>
      </c>
      <c r="B6" s="84" t="s">
        <v>365</v>
      </c>
      <c r="C6" s="87"/>
      <c r="D6" s="6"/>
      <c r="E6" s="20"/>
      <c r="F6" s="21">
        <f t="shared" si="0"/>
      </c>
    </row>
    <row r="7" spans="1:6" s="22" customFormat="1" ht="27" customHeight="1">
      <c r="A7" s="89" t="s">
        <v>26</v>
      </c>
      <c r="B7" s="84" t="s">
        <v>366</v>
      </c>
      <c r="C7" s="87" t="s">
        <v>184</v>
      </c>
      <c r="D7" s="6">
        <v>328082.8</v>
      </c>
      <c r="E7" s="20"/>
      <c r="F7" s="21">
        <f t="shared" si="0"/>
      </c>
    </row>
    <row r="8" spans="1:6" s="22" customFormat="1" ht="27" customHeight="1">
      <c r="A8" s="89" t="s">
        <v>27</v>
      </c>
      <c r="B8" s="84" t="s">
        <v>260</v>
      </c>
      <c r="C8" s="87" t="s">
        <v>184</v>
      </c>
      <c r="D8" s="6">
        <v>2018114.7</v>
      </c>
      <c r="E8" s="20"/>
      <c r="F8" s="21">
        <f t="shared" si="0"/>
      </c>
    </row>
    <row r="9" spans="1:6" s="22" customFormat="1" ht="27" customHeight="1">
      <c r="A9" s="89" t="s">
        <v>367</v>
      </c>
      <c r="B9" s="84" t="s">
        <v>368</v>
      </c>
      <c r="C9" s="87"/>
      <c r="D9" s="6"/>
      <c r="E9" s="20"/>
      <c r="F9" s="21">
        <f t="shared" si="0"/>
      </c>
    </row>
    <row r="10" spans="1:6" s="22" customFormat="1" ht="27" customHeight="1">
      <c r="A10" s="89" t="s">
        <v>26</v>
      </c>
      <c r="B10" s="84" t="s">
        <v>366</v>
      </c>
      <c r="C10" s="87" t="s">
        <v>184</v>
      </c>
      <c r="D10" s="6">
        <v>50875.9</v>
      </c>
      <c r="E10" s="20"/>
      <c r="F10" s="21">
        <f t="shared" si="0"/>
      </c>
    </row>
    <row r="11" spans="1:6" s="22" customFormat="1" ht="27" customHeight="1">
      <c r="A11" s="89" t="s">
        <v>27</v>
      </c>
      <c r="B11" s="84" t="s">
        <v>260</v>
      </c>
      <c r="C11" s="87" t="s">
        <v>184</v>
      </c>
      <c r="D11" s="6">
        <v>1508127.7</v>
      </c>
      <c r="E11" s="20"/>
      <c r="F11" s="21">
        <f t="shared" si="0"/>
      </c>
    </row>
    <row r="12" spans="1:6" s="22" customFormat="1" ht="27" customHeight="1">
      <c r="A12" s="89" t="s">
        <v>369</v>
      </c>
      <c r="B12" s="84" t="s">
        <v>370</v>
      </c>
      <c r="C12" s="87"/>
      <c r="D12" s="6"/>
      <c r="E12" s="20"/>
      <c r="F12" s="21">
        <f t="shared" si="0"/>
      </c>
    </row>
    <row r="13" spans="1:6" s="22" customFormat="1" ht="27" customHeight="1">
      <c r="A13" s="89" t="s">
        <v>26</v>
      </c>
      <c r="B13" s="84" t="s">
        <v>366</v>
      </c>
      <c r="C13" s="87" t="s">
        <v>184</v>
      </c>
      <c r="D13" s="23">
        <v>601792.7</v>
      </c>
      <c r="E13" s="20"/>
      <c r="F13" s="21">
        <f t="shared" si="0"/>
      </c>
    </row>
    <row r="14" spans="1:6" s="22" customFormat="1" ht="27" customHeight="1">
      <c r="A14" s="89" t="s">
        <v>27</v>
      </c>
      <c r="B14" s="84" t="s">
        <v>260</v>
      </c>
      <c r="C14" s="87" t="s">
        <v>184</v>
      </c>
      <c r="D14" s="23">
        <v>3751676.1</v>
      </c>
      <c r="E14" s="20"/>
      <c r="F14" s="21">
        <f t="shared" si="0"/>
      </c>
    </row>
    <row r="15" spans="1:6" s="22" customFormat="1" ht="27" customHeight="1">
      <c r="A15" s="89" t="s">
        <v>371</v>
      </c>
      <c r="B15" s="84" t="s">
        <v>372</v>
      </c>
      <c r="C15" s="87" t="s">
        <v>184</v>
      </c>
      <c r="D15" s="23">
        <v>483822.1</v>
      </c>
      <c r="E15" s="20"/>
      <c r="F15" s="21">
        <f t="shared" si="0"/>
      </c>
    </row>
    <row r="16" spans="1:6" s="22" customFormat="1" ht="27" customHeight="1">
      <c r="A16" s="89" t="s">
        <v>145</v>
      </c>
      <c r="B16" s="86" t="s">
        <v>373</v>
      </c>
      <c r="C16" s="87" t="s">
        <v>184</v>
      </c>
      <c r="D16" s="23">
        <v>603962.1</v>
      </c>
      <c r="E16" s="20"/>
      <c r="F16" s="21">
        <f t="shared" si="0"/>
      </c>
    </row>
    <row r="17" spans="1:6" s="22" customFormat="1" ht="27" customHeight="1">
      <c r="A17" s="89" t="s">
        <v>374</v>
      </c>
      <c r="B17" s="84" t="s">
        <v>375</v>
      </c>
      <c r="C17" s="87"/>
      <c r="D17" s="23"/>
      <c r="E17" s="20"/>
      <c r="F17" s="21">
        <f t="shared" si="0"/>
      </c>
    </row>
    <row r="18" spans="1:6" s="22" customFormat="1" ht="27" customHeight="1">
      <c r="A18" s="89" t="s">
        <v>26</v>
      </c>
      <c r="B18" s="84" t="s">
        <v>366</v>
      </c>
      <c r="C18" s="87" t="s">
        <v>184</v>
      </c>
      <c r="D18" s="23">
        <v>5024.9</v>
      </c>
      <c r="E18" s="20"/>
      <c r="F18" s="21">
        <f t="shared" si="0"/>
      </c>
    </row>
    <row r="19" spans="1:6" s="22" customFormat="1" ht="27" customHeight="1">
      <c r="A19" s="89" t="s">
        <v>27</v>
      </c>
      <c r="B19" s="84" t="s">
        <v>260</v>
      </c>
      <c r="C19" s="87" t="s">
        <v>184</v>
      </c>
      <c r="D19" s="23">
        <v>1099700.7</v>
      </c>
      <c r="E19" s="20"/>
      <c r="F19" s="21">
        <f t="shared" si="0"/>
      </c>
    </row>
    <row r="20" spans="1:6" s="22" customFormat="1" ht="27" customHeight="1">
      <c r="A20" s="89" t="s">
        <v>371</v>
      </c>
      <c r="B20" s="86" t="s">
        <v>376</v>
      </c>
      <c r="C20" s="87" t="s">
        <v>184</v>
      </c>
      <c r="D20" s="23">
        <v>0</v>
      </c>
      <c r="E20" s="20"/>
      <c r="F20" s="21">
        <f t="shared" si="0"/>
      </c>
    </row>
    <row r="21" spans="1:6" s="22" customFormat="1" ht="27" customHeight="1">
      <c r="A21" s="89">
        <v>404</v>
      </c>
      <c r="B21" s="84" t="s">
        <v>377</v>
      </c>
      <c r="C21" s="87"/>
      <c r="D21" s="6"/>
      <c r="E21" s="20"/>
      <c r="F21" s="21">
        <f t="shared" si="0"/>
      </c>
    </row>
    <row r="22" spans="1:6" s="22" customFormat="1" ht="27" customHeight="1">
      <c r="A22" s="89" t="s">
        <v>378</v>
      </c>
      <c r="B22" s="84" t="s">
        <v>379</v>
      </c>
      <c r="C22" s="87" t="s">
        <v>380</v>
      </c>
      <c r="D22" s="6">
        <v>16662.8</v>
      </c>
      <c r="E22" s="20"/>
      <c r="F22" s="21">
        <f t="shared" si="0"/>
      </c>
    </row>
    <row r="23" spans="1:6" s="22" customFormat="1" ht="27" customHeight="1">
      <c r="A23" s="89">
        <v>405</v>
      </c>
      <c r="B23" s="84" t="s">
        <v>381</v>
      </c>
      <c r="C23" s="87"/>
      <c r="D23" s="6"/>
      <c r="E23" s="20"/>
      <c r="F23" s="21">
        <f t="shared" si="0"/>
      </c>
    </row>
    <row r="24" spans="1:6" s="22" customFormat="1" ht="27" customHeight="1">
      <c r="A24" s="89" t="s">
        <v>382</v>
      </c>
      <c r="B24" s="84" t="s">
        <v>381</v>
      </c>
      <c r="C24" s="87"/>
      <c r="D24" s="6"/>
      <c r="E24" s="20"/>
      <c r="F24" s="21">
        <f t="shared" si="0"/>
      </c>
    </row>
    <row r="25" spans="1:6" s="22" customFormat="1" ht="27" customHeight="1">
      <c r="A25" s="89" t="s">
        <v>26</v>
      </c>
      <c r="B25" s="84" t="s">
        <v>383</v>
      </c>
      <c r="C25" s="87"/>
      <c r="D25" s="6"/>
      <c r="E25" s="20"/>
      <c r="F25" s="21">
        <f t="shared" si="0"/>
      </c>
    </row>
    <row r="26" spans="1:6" s="22" customFormat="1" ht="27" customHeight="1">
      <c r="A26" s="89" t="s">
        <v>384</v>
      </c>
      <c r="B26" s="84" t="s">
        <v>385</v>
      </c>
      <c r="C26" s="87" t="s">
        <v>147</v>
      </c>
      <c r="D26" s="6">
        <v>6376</v>
      </c>
      <c r="E26" s="20"/>
      <c r="F26" s="21">
        <f t="shared" si="0"/>
      </c>
    </row>
    <row r="27" spans="1:6" s="22" customFormat="1" ht="27" customHeight="1">
      <c r="A27" s="89" t="s">
        <v>386</v>
      </c>
      <c r="B27" s="84" t="s">
        <v>387</v>
      </c>
      <c r="C27" s="87" t="s">
        <v>147</v>
      </c>
      <c r="D27" s="6">
        <v>3956</v>
      </c>
      <c r="E27" s="20"/>
      <c r="F27" s="21">
        <f t="shared" si="0"/>
      </c>
    </row>
    <row r="28" spans="1:6" s="22" customFormat="1" ht="27" customHeight="1">
      <c r="A28" s="89" t="s">
        <v>388</v>
      </c>
      <c r="B28" s="84" t="s">
        <v>389</v>
      </c>
      <c r="C28" s="87" t="s">
        <v>147</v>
      </c>
      <c r="D28" s="6">
        <v>2988</v>
      </c>
      <c r="E28" s="20"/>
      <c r="F28" s="21">
        <f t="shared" si="0"/>
      </c>
    </row>
    <row r="29" spans="1:6" s="22" customFormat="1" ht="27" customHeight="1">
      <c r="A29" s="89">
        <v>410</v>
      </c>
      <c r="B29" s="84" t="s">
        <v>390</v>
      </c>
      <c r="C29" s="87"/>
      <c r="D29" s="6"/>
      <c r="E29" s="20"/>
      <c r="F29" s="21">
        <f t="shared" si="0"/>
      </c>
    </row>
    <row r="30" spans="1:6" s="22" customFormat="1" ht="27" customHeight="1">
      <c r="A30" s="89" t="s">
        <v>391</v>
      </c>
      <c r="B30" s="84" t="s">
        <v>392</v>
      </c>
      <c r="C30" s="87"/>
      <c r="D30" s="6"/>
      <c r="E30" s="20"/>
      <c r="F30" s="21">
        <f t="shared" si="0"/>
      </c>
    </row>
    <row r="31" spans="1:6" s="22" customFormat="1" ht="27" customHeight="1">
      <c r="A31" s="89" t="s">
        <v>26</v>
      </c>
      <c r="B31" s="84" t="s">
        <v>393</v>
      </c>
      <c r="C31" s="87" t="s">
        <v>380</v>
      </c>
      <c r="D31" s="6">
        <v>265.9</v>
      </c>
      <c r="E31" s="20"/>
      <c r="F31" s="21">
        <f t="shared" si="0"/>
      </c>
    </row>
    <row r="32" spans="1:6" s="22" customFormat="1" ht="27" customHeight="1">
      <c r="A32" s="89" t="s">
        <v>27</v>
      </c>
      <c r="B32" s="84" t="s">
        <v>394</v>
      </c>
      <c r="C32" s="87" t="s">
        <v>380</v>
      </c>
      <c r="D32" s="6">
        <v>4273</v>
      </c>
      <c r="E32" s="20"/>
      <c r="F32" s="21">
        <f t="shared" si="0"/>
      </c>
    </row>
    <row r="33" spans="1:6" s="22" customFormat="1" ht="27" customHeight="1">
      <c r="A33" s="89" t="s">
        <v>395</v>
      </c>
      <c r="B33" s="84" t="s">
        <v>396</v>
      </c>
      <c r="C33" s="87"/>
      <c r="D33" s="6"/>
      <c r="E33" s="20"/>
      <c r="F33" s="21">
        <f t="shared" si="0"/>
      </c>
    </row>
    <row r="34" spans="1:6" s="22" customFormat="1" ht="27" customHeight="1">
      <c r="A34" s="89" t="s">
        <v>26</v>
      </c>
      <c r="B34" s="84" t="s">
        <v>397</v>
      </c>
      <c r="C34" s="87"/>
      <c r="D34" s="6"/>
      <c r="E34" s="20"/>
      <c r="F34" s="21">
        <f t="shared" si="0"/>
      </c>
    </row>
    <row r="35" spans="1:6" s="22" customFormat="1" ht="27" customHeight="1">
      <c r="A35" s="89" t="s">
        <v>384</v>
      </c>
      <c r="B35" s="84" t="s">
        <v>237</v>
      </c>
      <c r="C35" s="87" t="s">
        <v>380</v>
      </c>
      <c r="D35" s="6">
        <v>699.7</v>
      </c>
      <c r="E35" s="20"/>
      <c r="F35" s="21">
        <f t="shared" si="0"/>
      </c>
    </row>
    <row r="36" spans="1:6" s="22" customFormat="1" ht="27" customHeight="1">
      <c r="A36" s="89" t="s">
        <v>386</v>
      </c>
      <c r="B36" s="84" t="s">
        <v>398</v>
      </c>
      <c r="C36" s="87" t="s">
        <v>380</v>
      </c>
      <c r="D36" s="6">
        <v>907.5</v>
      </c>
      <c r="E36" s="20"/>
      <c r="F36" s="21">
        <f t="shared" si="0"/>
      </c>
    </row>
    <row r="37" spans="1:6" s="22" customFormat="1" ht="27" customHeight="1">
      <c r="A37" s="89" t="s">
        <v>27</v>
      </c>
      <c r="B37" s="84" t="s">
        <v>399</v>
      </c>
      <c r="C37" s="87"/>
      <c r="D37" s="6">
        <v>0</v>
      </c>
      <c r="E37" s="20"/>
      <c r="F37" s="21">
        <f t="shared" si="0"/>
      </c>
    </row>
    <row r="38" spans="1:6" s="22" customFormat="1" ht="27" customHeight="1">
      <c r="A38" s="89" t="s">
        <v>234</v>
      </c>
      <c r="B38" s="84" t="s">
        <v>237</v>
      </c>
      <c r="C38" s="87" t="s">
        <v>380</v>
      </c>
      <c r="D38" s="6">
        <v>218.9</v>
      </c>
      <c r="E38" s="20"/>
      <c r="F38" s="21">
        <f t="shared" si="0"/>
      </c>
    </row>
    <row r="39" spans="1:6" s="22" customFormat="1" ht="27" customHeight="1">
      <c r="A39" s="89" t="s">
        <v>236</v>
      </c>
      <c r="B39" s="84" t="s">
        <v>398</v>
      </c>
      <c r="C39" s="87" t="s">
        <v>380</v>
      </c>
      <c r="D39" s="6">
        <v>1345.1</v>
      </c>
      <c r="E39" s="20"/>
      <c r="F39" s="21">
        <f t="shared" si="0"/>
      </c>
    </row>
    <row r="40" spans="1:6" s="22" customFormat="1" ht="27" customHeight="1">
      <c r="A40" s="89" t="s">
        <v>400</v>
      </c>
      <c r="B40" s="84" t="s">
        <v>401</v>
      </c>
      <c r="C40" s="87" t="s">
        <v>380</v>
      </c>
      <c r="D40" s="6">
        <v>84.5</v>
      </c>
      <c r="E40" s="20"/>
      <c r="F40" s="21">
        <f t="shared" si="0"/>
      </c>
    </row>
    <row r="41" spans="1:6" s="22" customFormat="1" ht="27" customHeight="1">
      <c r="A41" s="89" t="s">
        <v>371</v>
      </c>
      <c r="B41" s="84" t="s">
        <v>402</v>
      </c>
      <c r="C41" s="87"/>
      <c r="D41" s="6"/>
      <c r="E41" s="20"/>
      <c r="F41" s="21">
        <f t="shared" si="0"/>
      </c>
    </row>
    <row r="42" spans="1:6" s="22" customFormat="1" ht="27" customHeight="1">
      <c r="A42" s="89" t="s">
        <v>403</v>
      </c>
      <c r="B42" s="84" t="s">
        <v>398</v>
      </c>
      <c r="C42" s="87" t="s">
        <v>380</v>
      </c>
      <c r="D42" s="6">
        <v>4762.9</v>
      </c>
      <c r="E42" s="20"/>
      <c r="F42" s="21">
        <f t="shared" si="0"/>
      </c>
    </row>
    <row r="43" spans="1:6" s="22" customFormat="1" ht="27" customHeight="1">
      <c r="A43" s="89" t="s">
        <v>145</v>
      </c>
      <c r="B43" s="84" t="s">
        <v>404</v>
      </c>
      <c r="C43" s="87"/>
      <c r="D43" s="6"/>
      <c r="E43" s="20"/>
      <c r="F43" s="21">
        <f t="shared" si="0"/>
      </c>
    </row>
    <row r="44" spans="1:6" s="22" customFormat="1" ht="27" customHeight="1">
      <c r="A44" s="89" t="s">
        <v>405</v>
      </c>
      <c r="B44" s="84" t="s">
        <v>394</v>
      </c>
      <c r="C44" s="87" t="s">
        <v>380</v>
      </c>
      <c r="D44" s="6">
        <v>409.7</v>
      </c>
      <c r="E44" s="20"/>
      <c r="F44" s="21">
        <f t="shared" si="0"/>
      </c>
    </row>
    <row r="45" spans="1:6" s="22" customFormat="1" ht="27" customHeight="1">
      <c r="A45" s="89" t="s">
        <v>406</v>
      </c>
      <c r="B45" s="84" t="s">
        <v>398</v>
      </c>
      <c r="C45" s="87" t="s">
        <v>380</v>
      </c>
      <c r="D45" s="6">
        <v>687.7</v>
      </c>
      <c r="E45" s="20"/>
      <c r="F45" s="21">
        <f t="shared" si="0"/>
      </c>
    </row>
    <row r="46" spans="1:6" s="22" customFormat="1" ht="27" customHeight="1">
      <c r="A46" s="89" t="s">
        <v>407</v>
      </c>
      <c r="B46" s="84" t="s">
        <v>408</v>
      </c>
      <c r="C46" s="87"/>
      <c r="D46" s="6"/>
      <c r="E46" s="20"/>
      <c r="F46" s="21">
        <f t="shared" si="0"/>
      </c>
    </row>
    <row r="47" spans="1:6" s="22" customFormat="1" ht="27" customHeight="1">
      <c r="A47" s="89" t="s">
        <v>26</v>
      </c>
      <c r="B47" s="84" t="s">
        <v>398</v>
      </c>
      <c r="C47" s="87" t="s">
        <v>380</v>
      </c>
      <c r="D47" s="6">
        <v>911.8</v>
      </c>
      <c r="E47" s="20"/>
      <c r="F47" s="21">
        <f t="shared" si="0"/>
      </c>
    </row>
    <row r="48" spans="1:6" s="22" customFormat="1" ht="27" customHeight="1">
      <c r="A48" s="89" t="s">
        <v>409</v>
      </c>
      <c r="B48" s="84" t="s">
        <v>410</v>
      </c>
      <c r="C48" s="87"/>
      <c r="D48" s="6"/>
      <c r="E48" s="20"/>
      <c r="F48" s="21">
        <f t="shared" si="0"/>
      </c>
    </row>
    <row r="49" spans="1:6" s="22" customFormat="1" ht="27" customHeight="1">
      <c r="A49" s="89" t="s">
        <v>26</v>
      </c>
      <c r="B49" s="84" t="s">
        <v>401</v>
      </c>
      <c r="C49" s="87" t="s">
        <v>380</v>
      </c>
      <c r="D49" s="6">
        <v>305.7</v>
      </c>
      <c r="E49" s="20"/>
      <c r="F49" s="21">
        <f t="shared" si="0"/>
      </c>
    </row>
    <row r="50" spans="1:6" s="22" customFormat="1" ht="27" customHeight="1">
      <c r="A50" s="89" t="s">
        <v>411</v>
      </c>
      <c r="B50" s="84" t="s">
        <v>412</v>
      </c>
      <c r="C50" s="87"/>
      <c r="D50" s="6"/>
      <c r="E50" s="20"/>
      <c r="F50" s="21">
        <f t="shared" si="0"/>
      </c>
    </row>
    <row r="51" spans="1:6" s="22" customFormat="1" ht="27" customHeight="1">
      <c r="A51" s="89" t="s">
        <v>26</v>
      </c>
      <c r="B51" s="84" t="s">
        <v>401</v>
      </c>
      <c r="C51" s="87" t="s">
        <v>380</v>
      </c>
      <c r="D51" s="6">
        <v>2062.1</v>
      </c>
      <c r="E51" s="20"/>
      <c r="F51" s="21">
        <f t="shared" si="0"/>
      </c>
    </row>
    <row r="52" spans="1:6" s="22" customFormat="1" ht="27" customHeight="1">
      <c r="A52" s="89" t="s">
        <v>413</v>
      </c>
      <c r="B52" s="84" t="s">
        <v>414</v>
      </c>
      <c r="C52" s="87"/>
      <c r="D52" s="6"/>
      <c r="E52" s="20"/>
      <c r="F52" s="21">
        <f t="shared" si="0"/>
      </c>
    </row>
    <row r="53" spans="1:6" s="22" customFormat="1" ht="27" customHeight="1">
      <c r="A53" s="89" t="s">
        <v>26</v>
      </c>
      <c r="B53" s="84" t="s">
        <v>393</v>
      </c>
      <c r="C53" s="87" t="s">
        <v>380</v>
      </c>
      <c r="D53" s="6">
        <v>1864.5</v>
      </c>
      <c r="E53" s="20"/>
      <c r="F53" s="21">
        <f t="shared" si="0"/>
      </c>
    </row>
    <row r="54" spans="1:6" s="22" customFormat="1" ht="27" customHeight="1">
      <c r="A54" s="89" t="s">
        <v>27</v>
      </c>
      <c r="B54" s="84" t="s">
        <v>237</v>
      </c>
      <c r="C54" s="87" t="s">
        <v>380</v>
      </c>
      <c r="D54" s="6">
        <v>318.6</v>
      </c>
      <c r="E54" s="20"/>
      <c r="F54" s="21">
        <f t="shared" si="0"/>
      </c>
    </row>
    <row r="55" spans="1:6" s="22" customFormat="1" ht="27" customHeight="1">
      <c r="A55" s="89" t="s">
        <v>371</v>
      </c>
      <c r="B55" s="84" t="s">
        <v>394</v>
      </c>
      <c r="C55" s="87" t="s">
        <v>380</v>
      </c>
      <c r="D55" s="6">
        <v>1569.2</v>
      </c>
      <c r="E55" s="20"/>
      <c r="F55" s="21">
        <f t="shared" si="0"/>
      </c>
    </row>
    <row r="56" spans="1:6" s="22" customFormat="1" ht="27" customHeight="1">
      <c r="A56" s="89" t="s">
        <v>145</v>
      </c>
      <c r="B56" s="84" t="s">
        <v>398</v>
      </c>
      <c r="C56" s="87" t="s">
        <v>380</v>
      </c>
      <c r="D56" s="6">
        <v>2968.76</v>
      </c>
      <c r="E56" s="20"/>
      <c r="F56" s="21">
        <f t="shared" si="0"/>
      </c>
    </row>
    <row r="57" spans="1:6" s="22" customFormat="1" ht="27" customHeight="1">
      <c r="A57" s="89" t="s">
        <v>415</v>
      </c>
      <c r="B57" s="84" t="s">
        <v>416</v>
      </c>
      <c r="C57" s="87"/>
      <c r="D57" s="23"/>
      <c r="E57" s="20"/>
      <c r="F57" s="21">
        <f t="shared" si="0"/>
      </c>
    </row>
    <row r="58" spans="1:6" s="22" customFormat="1" ht="27" customHeight="1">
      <c r="A58" s="89" t="s">
        <v>26</v>
      </c>
      <c r="B58" s="84" t="s">
        <v>398</v>
      </c>
      <c r="C58" s="87" t="s">
        <v>380</v>
      </c>
      <c r="D58" s="23">
        <v>102.3</v>
      </c>
      <c r="E58" s="20"/>
      <c r="F58" s="21">
        <f t="shared" si="0"/>
      </c>
    </row>
    <row r="59" spans="1:6" s="22" customFormat="1" ht="27" customHeight="1">
      <c r="A59" s="89">
        <v>411</v>
      </c>
      <c r="B59" s="84" t="s">
        <v>417</v>
      </c>
      <c r="C59" s="87"/>
      <c r="D59" s="23"/>
      <c r="E59" s="20"/>
      <c r="F59" s="21">
        <f t="shared" si="0"/>
      </c>
    </row>
    <row r="60" spans="1:6" s="22" customFormat="1" ht="27" customHeight="1">
      <c r="A60" s="89" t="s">
        <v>418</v>
      </c>
      <c r="B60" s="84" t="s">
        <v>419</v>
      </c>
      <c r="C60" s="87"/>
      <c r="D60" s="23"/>
      <c r="E60" s="20"/>
      <c r="F60" s="21">
        <f t="shared" si="0"/>
      </c>
    </row>
    <row r="61" spans="1:6" s="22" customFormat="1" ht="27" customHeight="1">
      <c r="A61" s="89" t="s">
        <v>26</v>
      </c>
      <c r="B61" s="84" t="s">
        <v>420</v>
      </c>
      <c r="C61" s="87" t="s">
        <v>184</v>
      </c>
      <c r="D61" s="6">
        <v>514366.3</v>
      </c>
      <c r="E61" s="20"/>
      <c r="F61" s="21">
        <f t="shared" si="0"/>
      </c>
    </row>
    <row r="62" spans="1:6" s="22" customFormat="1" ht="27" customHeight="1">
      <c r="A62" s="89" t="s">
        <v>421</v>
      </c>
      <c r="B62" s="84" t="s">
        <v>422</v>
      </c>
      <c r="C62" s="87"/>
      <c r="D62" s="6"/>
      <c r="E62" s="20"/>
      <c r="F62" s="21">
        <f t="shared" si="0"/>
      </c>
    </row>
    <row r="63" spans="1:6" s="22" customFormat="1" ht="27" customHeight="1">
      <c r="A63" s="89" t="s">
        <v>26</v>
      </c>
      <c r="B63" s="84" t="s">
        <v>423</v>
      </c>
      <c r="C63" s="87" t="s">
        <v>380</v>
      </c>
      <c r="D63" s="6">
        <v>12402.5</v>
      </c>
      <c r="E63" s="20"/>
      <c r="F63" s="21">
        <f t="shared" si="0"/>
      </c>
    </row>
    <row r="64" spans="1:6" s="22" customFormat="1" ht="27" customHeight="1">
      <c r="A64" s="89">
        <v>415</v>
      </c>
      <c r="B64" s="84" t="s">
        <v>424</v>
      </c>
      <c r="C64" s="87"/>
      <c r="D64" s="6"/>
      <c r="E64" s="20"/>
      <c r="F64" s="21">
        <f t="shared" si="0"/>
      </c>
    </row>
    <row r="65" spans="1:6" s="22" customFormat="1" ht="27" customHeight="1">
      <c r="A65" s="89" t="s">
        <v>425</v>
      </c>
      <c r="B65" s="84" t="s">
        <v>426</v>
      </c>
      <c r="C65" s="87"/>
      <c r="D65" s="6"/>
      <c r="E65" s="20"/>
      <c r="F65" s="21">
        <f t="shared" si="0"/>
      </c>
    </row>
    <row r="66" spans="1:6" s="22" customFormat="1" ht="27" customHeight="1">
      <c r="A66" s="89" t="s">
        <v>26</v>
      </c>
      <c r="B66" s="84" t="s">
        <v>398</v>
      </c>
      <c r="C66" s="87" t="s">
        <v>380</v>
      </c>
      <c r="D66" s="6">
        <v>166.3</v>
      </c>
      <c r="E66" s="20"/>
      <c r="F66" s="21">
        <f t="shared" si="0"/>
      </c>
    </row>
    <row r="67" spans="1:6" s="22" customFormat="1" ht="27" customHeight="1">
      <c r="A67" s="89" t="s">
        <v>27</v>
      </c>
      <c r="B67" s="84" t="s">
        <v>401</v>
      </c>
      <c r="C67" s="87" t="s">
        <v>380</v>
      </c>
      <c r="D67" s="6">
        <v>3860.1</v>
      </c>
      <c r="E67" s="20"/>
      <c r="F67" s="21">
        <f t="shared" si="0"/>
      </c>
    </row>
    <row r="68" spans="1:6" s="22" customFormat="1" ht="27" customHeight="1">
      <c r="A68" s="89" t="s">
        <v>371</v>
      </c>
      <c r="B68" s="84" t="s">
        <v>427</v>
      </c>
      <c r="C68" s="87" t="s">
        <v>380</v>
      </c>
      <c r="D68" s="6">
        <v>0</v>
      </c>
      <c r="E68" s="20"/>
      <c r="F68" s="21">
        <f t="shared" si="0"/>
      </c>
    </row>
    <row r="69" spans="1:6" s="22" customFormat="1" ht="27" customHeight="1">
      <c r="A69" s="89" t="s">
        <v>428</v>
      </c>
      <c r="B69" s="84" t="s">
        <v>429</v>
      </c>
      <c r="C69" s="87"/>
      <c r="D69" s="6"/>
      <c r="E69" s="20"/>
      <c r="F69" s="21">
        <f t="shared" si="0"/>
      </c>
    </row>
    <row r="70" spans="1:6" s="22" customFormat="1" ht="27" customHeight="1">
      <c r="A70" s="89" t="s">
        <v>27</v>
      </c>
      <c r="B70" s="84" t="s">
        <v>430</v>
      </c>
      <c r="C70" s="87" t="s">
        <v>319</v>
      </c>
      <c r="D70" s="6">
        <v>35883</v>
      </c>
      <c r="E70" s="20"/>
      <c r="F70" s="21">
        <f t="shared" si="0"/>
      </c>
    </row>
    <row r="71" spans="1:6" s="22" customFormat="1" ht="27" customHeight="1">
      <c r="A71" s="89" t="s">
        <v>431</v>
      </c>
      <c r="B71" s="84" t="s">
        <v>432</v>
      </c>
      <c r="C71" s="87"/>
      <c r="D71" s="6"/>
      <c r="E71" s="20"/>
      <c r="F71" s="21">
        <f t="shared" si="0"/>
      </c>
    </row>
    <row r="72" spans="1:6" s="22" customFormat="1" ht="27" customHeight="1">
      <c r="A72" s="89" t="s">
        <v>26</v>
      </c>
      <c r="B72" s="84" t="s">
        <v>433</v>
      </c>
      <c r="C72" s="87"/>
      <c r="D72" s="6"/>
      <c r="E72" s="20"/>
      <c r="F72" s="21">
        <f t="shared" si="0"/>
      </c>
    </row>
    <row r="73" spans="1:6" s="22" customFormat="1" ht="27" customHeight="1">
      <c r="A73" s="89" t="s">
        <v>384</v>
      </c>
      <c r="B73" s="84" t="s">
        <v>434</v>
      </c>
      <c r="C73" s="87" t="s">
        <v>184</v>
      </c>
      <c r="D73" s="6">
        <v>13221.6</v>
      </c>
      <c r="E73" s="20"/>
      <c r="F73" s="21">
        <f t="shared" si="0"/>
      </c>
    </row>
    <row r="74" spans="1:6" s="22" customFormat="1" ht="27" customHeight="1">
      <c r="A74" s="89" t="s">
        <v>388</v>
      </c>
      <c r="B74" s="84" t="s">
        <v>435</v>
      </c>
      <c r="C74" s="87" t="s">
        <v>147</v>
      </c>
      <c r="D74" s="6">
        <v>2978</v>
      </c>
      <c r="E74" s="20"/>
      <c r="F74" s="21">
        <f t="shared" si="0"/>
      </c>
    </row>
    <row r="75" spans="1:6" s="22" customFormat="1" ht="27" customHeight="1">
      <c r="A75" s="89" t="s">
        <v>27</v>
      </c>
      <c r="B75" s="84" t="s">
        <v>436</v>
      </c>
      <c r="C75" s="87" t="s">
        <v>380</v>
      </c>
      <c r="D75" s="6">
        <v>19</v>
      </c>
      <c r="E75" s="20"/>
      <c r="F75" s="21">
        <f t="shared" si="0"/>
      </c>
    </row>
    <row r="76" spans="1:6" s="22" customFormat="1" ht="27" customHeight="1">
      <c r="A76" s="89">
        <v>416</v>
      </c>
      <c r="B76" s="84" t="s">
        <v>437</v>
      </c>
      <c r="C76" s="87"/>
      <c r="D76" s="6"/>
      <c r="E76" s="20"/>
      <c r="F76" s="21">
        <f t="shared" si="0"/>
      </c>
    </row>
    <row r="77" spans="1:6" s="22" customFormat="1" ht="27" customHeight="1">
      <c r="A77" s="89" t="s">
        <v>438</v>
      </c>
      <c r="B77" s="84" t="s">
        <v>439</v>
      </c>
      <c r="C77" s="87"/>
      <c r="D77" s="6"/>
      <c r="E77" s="20"/>
      <c r="F77" s="21">
        <f t="shared" si="0"/>
      </c>
    </row>
    <row r="78" spans="1:6" s="22" customFormat="1" ht="27" customHeight="1">
      <c r="A78" s="89" t="s">
        <v>26</v>
      </c>
      <c r="B78" s="84" t="s">
        <v>440</v>
      </c>
      <c r="C78" s="87" t="s">
        <v>441</v>
      </c>
      <c r="D78" s="6">
        <v>5092</v>
      </c>
      <c r="E78" s="20"/>
      <c r="F78" s="21">
        <f t="shared" si="0"/>
      </c>
    </row>
    <row r="79" spans="1:6" s="22" customFormat="1" ht="27" customHeight="1">
      <c r="A79" s="89" t="s">
        <v>27</v>
      </c>
      <c r="B79" s="84" t="s">
        <v>442</v>
      </c>
      <c r="C79" s="87" t="s">
        <v>441</v>
      </c>
      <c r="D79" s="6">
        <v>5775.1</v>
      </c>
      <c r="E79" s="20"/>
      <c r="F79" s="21">
        <f t="shared" si="0"/>
      </c>
    </row>
    <row r="80" spans="1:6" s="22" customFormat="1" ht="27" customHeight="1">
      <c r="A80" s="89" t="s">
        <v>371</v>
      </c>
      <c r="B80" s="84" t="s">
        <v>443</v>
      </c>
      <c r="C80" s="87" t="s">
        <v>441</v>
      </c>
      <c r="D80" s="6">
        <v>3834.5</v>
      </c>
      <c r="E80" s="20"/>
      <c r="F80" s="21">
        <f t="shared" si="0"/>
      </c>
    </row>
    <row r="81" spans="1:6" s="22" customFormat="1" ht="27" customHeight="1">
      <c r="A81" s="89" t="s">
        <v>145</v>
      </c>
      <c r="B81" s="88" t="s">
        <v>444</v>
      </c>
      <c r="C81" s="87" t="s">
        <v>441</v>
      </c>
      <c r="D81" s="6">
        <v>2690.3</v>
      </c>
      <c r="E81" s="20"/>
      <c r="F81" s="21">
        <f t="shared" si="0"/>
      </c>
    </row>
    <row r="82" spans="1:6" s="22" customFormat="1" ht="27" customHeight="1">
      <c r="A82" s="89" t="s">
        <v>445</v>
      </c>
      <c r="B82" s="84" t="s">
        <v>446</v>
      </c>
      <c r="C82" s="87"/>
      <c r="D82" s="6"/>
      <c r="E82" s="20"/>
      <c r="F82" s="21">
        <f t="shared" si="0"/>
      </c>
    </row>
    <row r="83" spans="1:6" s="22" customFormat="1" ht="27" customHeight="1">
      <c r="A83" s="89" t="s">
        <v>26</v>
      </c>
      <c r="B83" s="84" t="s">
        <v>447</v>
      </c>
      <c r="C83" s="87" t="s">
        <v>448</v>
      </c>
      <c r="D83" s="6">
        <v>0</v>
      </c>
      <c r="E83" s="20"/>
      <c r="F83" s="21">
        <f t="shared" si="0"/>
      </c>
    </row>
    <row r="84" spans="1:6" s="22" customFormat="1" ht="27" customHeight="1">
      <c r="A84" s="89" t="s">
        <v>27</v>
      </c>
      <c r="B84" s="84" t="s">
        <v>449</v>
      </c>
      <c r="C84" s="87" t="s">
        <v>448</v>
      </c>
      <c r="D84" s="6">
        <v>0</v>
      </c>
      <c r="E84" s="20"/>
      <c r="F84" s="21">
        <f t="shared" si="0"/>
      </c>
    </row>
    <row r="85" spans="1:6" s="22" customFormat="1" ht="27" customHeight="1">
      <c r="A85" s="89" t="s">
        <v>371</v>
      </c>
      <c r="B85" s="84" t="s">
        <v>450</v>
      </c>
      <c r="C85" s="87" t="s">
        <v>448</v>
      </c>
      <c r="D85" s="6">
        <v>0</v>
      </c>
      <c r="E85" s="20"/>
      <c r="F85" s="21">
        <f t="shared" si="0"/>
      </c>
    </row>
    <row r="86" spans="1:6" s="22" customFormat="1" ht="27" customHeight="1">
      <c r="A86" s="89" t="s">
        <v>145</v>
      </c>
      <c r="B86" s="84" t="s">
        <v>451</v>
      </c>
      <c r="C86" s="87" t="s">
        <v>448</v>
      </c>
      <c r="D86" s="6">
        <v>0</v>
      </c>
      <c r="E86" s="20"/>
      <c r="F86" s="21">
        <f t="shared" si="0"/>
      </c>
    </row>
    <row r="87" spans="1:6" s="22" customFormat="1" ht="27" customHeight="1">
      <c r="A87" s="89" t="s">
        <v>452</v>
      </c>
      <c r="B87" s="84" t="s">
        <v>453</v>
      </c>
      <c r="C87" s="87" t="s">
        <v>448</v>
      </c>
      <c r="D87" s="6">
        <v>0</v>
      </c>
      <c r="E87" s="20"/>
      <c r="F87" s="21">
        <f t="shared" si="0"/>
      </c>
    </row>
    <row r="88" spans="1:6" s="22" customFormat="1" ht="27" customHeight="1">
      <c r="A88" s="89">
        <v>417</v>
      </c>
      <c r="B88" s="84" t="s">
        <v>454</v>
      </c>
      <c r="C88" s="87"/>
      <c r="D88" s="6"/>
      <c r="E88" s="20"/>
      <c r="F88" s="21">
        <f t="shared" si="0"/>
      </c>
    </row>
    <row r="89" spans="1:6" s="22" customFormat="1" ht="27" customHeight="1">
      <c r="A89" s="89" t="s">
        <v>455</v>
      </c>
      <c r="B89" s="84" t="s">
        <v>456</v>
      </c>
      <c r="C89" s="87"/>
      <c r="D89" s="6"/>
      <c r="E89" s="20"/>
      <c r="F89" s="21">
        <f t="shared" si="0"/>
      </c>
    </row>
    <row r="90" spans="1:6" s="22" customFormat="1" ht="27" customHeight="1">
      <c r="A90" s="89" t="s">
        <v>26</v>
      </c>
      <c r="B90" s="84" t="s">
        <v>457</v>
      </c>
      <c r="C90" s="87" t="s">
        <v>147</v>
      </c>
      <c r="D90" s="6">
        <v>21.3</v>
      </c>
      <c r="E90" s="20"/>
      <c r="F90" s="21">
        <f t="shared" si="0"/>
      </c>
    </row>
    <row r="91" spans="1:6" s="22" customFormat="1" ht="27" customHeight="1">
      <c r="A91" s="89" t="s">
        <v>27</v>
      </c>
      <c r="B91" s="84" t="s">
        <v>458</v>
      </c>
      <c r="C91" s="87" t="s">
        <v>147</v>
      </c>
      <c r="D91" s="6">
        <v>815.4</v>
      </c>
      <c r="E91" s="20"/>
      <c r="F91" s="21">
        <f t="shared" si="0"/>
      </c>
    </row>
    <row r="92" spans="1:6" s="22" customFormat="1" ht="27" customHeight="1">
      <c r="A92" s="89" t="s">
        <v>371</v>
      </c>
      <c r="B92" s="84" t="s">
        <v>459</v>
      </c>
      <c r="C92" s="87" t="s">
        <v>147</v>
      </c>
      <c r="D92" s="6">
        <v>25</v>
      </c>
      <c r="E92" s="20"/>
      <c r="F92" s="21">
        <f t="shared" si="0"/>
      </c>
    </row>
    <row r="93" spans="1:6" s="22" customFormat="1" ht="27" customHeight="1">
      <c r="A93" s="89" t="s">
        <v>145</v>
      </c>
      <c r="B93" s="84" t="s">
        <v>460</v>
      </c>
      <c r="C93" s="87" t="s">
        <v>147</v>
      </c>
      <c r="D93" s="6">
        <v>0</v>
      </c>
      <c r="E93" s="20"/>
      <c r="F93" s="21">
        <f t="shared" si="0"/>
      </c>
    </row>
    <row r="94" spans="1:6" s="22" customFormat="1" ht="27" customHeight="1">
      <c r="A94" s="89">
        <v>419</v>
      </c>
      <c r="B94" s="84" t="s">
        <v>461</v>
      </c>
      <c r="C94" s="87"/>
      <c r="D94" s="6"/>
      <c r="E94" s="20"/>
      <c r="F94" s="21">
        <f t="shared" si="0"/>
      </c>
    </row>
    <row r="95" spans="1:6" s="22" customFormat="1" ht="27" customHeight="1">
      <c r="A95" s="89" t="s">
        <v>462</v>
      </c>
      <c r="B95" s="84" t="s">
        <v>463</v>
      </c>
      <c r="C95" s="87"/>
      <c r="D95" s="6"/>
      <c r="E95" s="20"/>
      <c r="F95" s="21">
        <f t="shared" si="0"/>
      </c>
    </row>
    <row r="96" spans="1:6" s="22" customFormat="1" ht="27" customHeight="1">
      <c r="A96" s="89" t="s">
        <v>26</v>
      </c>
      <c r="B96" s="84" t="s">
        <v>464</v>
      </c>
      <c r="C96" s="87" t="s">
        <v>147</v>
      </c>
      <c r="D96" s="6">
        <v>7.5</v>
      </c>
      <c r="E96" s="20"/>
      <c r="F96" s="21">
        <f t="shared" si="0"/>
      </c>
    </row>
    <row r="97" spans="1:6" s="22" customFormat="1" ht="27" customHeight="1">
      <c r="A97" s="89">
        <v>420</v>
      </c>
      <c r="B97" s="84" t="s">
        <v>465</v>
      </c>
      <c r="C97" s="87"/>
      <c r="D97" s="6"/>
      <c r="E97" s="20"/>
      <c r="F97" s="21">
        <f t="shared" si="0"/>
      </c>
    </row>
    <row r="98" spans="1:6" s="22" customFormat="1" ht="27" customHeight="1">
      <c r="A98" s="89" t="s">
        <v>466</v>
      </c>
      <c r="B98" s="84" t="s">
        <v>467</v>
      </c>
      <c r="C98" s="87"/>
      <c r="D98" s="6"/>
      <c r="E98" s="20"/>
      <c r="F98" s="21">
        <f t="shared" si="0"/>
      </c>
    </row>
    <row r="99" spans="1:6" s="22" customFormat="1" ht="27" customHeight="1">
      <c r="A99" s="89" t="s">
        <v>26</v>
      </c>
      <c r="B99" s="84" t="s">
        <v>468</v>
      </c>
      <c r="C99" s="87" t="s">
        <v>147</v>
      </c>
      <c r="D99" s="6">
        <v>27.75</v>
      </c>
      <c r="E99" s="20"/>
      <c r="F99" s="21">
        <f t="shared" si="0"/>
      </c>
    </row>
    <row r="100" spans="1:6" s="22" customFormat="1" ht="27" customHeight="1">
      <c r="A100" s="89" t="s">
        <v>27</v>
      </c>
      <c r="B100" s="84" t="s">
        <v>469</v>
      </c>
      <c r="C100" s="87" t="s">
        <v>147</v>
      </c>
      <c r="D100" s="6">
        <v>109.88</v>
      </c>
      <c r="E100" s="20"/>
      <c r="F100" s="21">
        <f t="shared" si="0"/>
      </c>
    </row>
    <row r="101" spans="1:6" s="22" customFormat="1" ht="27" customHeight="1">
      <c r="A101" s="89" t="s">
        <v>371</v>
      </c>
      <c r="B101" s="84" t="s">
        <v>470</v>
      </c>
      <c r="C101" s="87" t="s">
        <v>147</v>
      </c>
      <c r="D101" s="6">
        <v>6.25</v>
      </c>
      <c r="E101" s="20"/>
      <c r="F101" s="21">
        <f t="shared" si="0"/>
      </c>
    </row>
    <row r="102" spans="1:6" s="22" customFormat="1" ht="27" customHeight="1">
      <c r="A102" s="89" t="s">
        <v>145</v>
      </c>
      <c r="B102" s="84" t="s">
        <v>471</v>
      </c>
      <c r="C102" s="87" t="s">
        <v>147</v>
      </c>
      <c r="D102" s="6">
        <v>66</v>
      </c>
      <c r="E102" s="20"/>
      <c r="F102" s="21">
        <f t="shared" si="0"/>
      </c>
    </row>
    <row r="103" spans="1:6" s="22" customFormat="1" ht="27" customHeight="1">
      <c r="A103" s="89" t="s">
        <v>452</v>
      </c>
      <c r="B103" s="84" t="s">
        <v>472</v>
      </c>
      <c r="C103" s="87" t="s">
        <v>147</v>
      </c>
      <c r="D103" s="6">
        <v>48</v>
      </c>
      <c r="E103" s="20"/>
      <c r="F103" s="21">
        <f aca="true" t="shared" si="1" ref="F103:F109">IF(E103&gt;0,ROUND(D103*E103,0),"")</f>
      </c>
    </row>
    <row r="104" spans="1:6" s="22" customFormat="1" ht="27" customHeight="1">
      <c r="A104" s="89" t="s">
        <v>473</v>
      </c>
      <c r="B104" s="84" t="s">
        <v>474</v>
      </c>
      <c r="C104" s="87" t="s">
        <v>147</v>
      </c>
      <c r="D104" s="6">
        <v>304.24</v>
      </c>
      <c r="E104" s="20"/>
      <c r="F104" s="21">
        <f t="shared" si="1"/>
      </c>
    </row>
    <row r="105" spans="1:6" s="22" customFormat="1" ht="27" customHeight="1">
      <c r="A105" s="89" t="s">
        <v>475</v>
      </c>
      <c r="B105" s="84" t="s">
        <v>476</v>
      </c>
      <c r="C105" s="87" t="s">
        <v>147</v>
      </c>
      <c r="D105" s="6">
        <v>10.75</v>
      </c>
      <c r="E105" s="20"/>
      <c r="F105" s="21">
        <f t="shared" si="1"/>
      </c>
    </row>
    <row r="106" spans="1:6" s="22" customFormat="1" ht="27" customHeight="1">
      <c r="A106" s="89" t="s">
        <v>477</v>
      </c>
      <c r="B106" s="84" t="s">
        <v>478</v>
      </c>
      <c r="C106" s="87" t="s">
        <v>147</v>
      </c>
      <c r="D106" s="6">
        <v>123.34</v>
      </c>
      <c r="E106" s="20"/>
      <c r="F106" s="21">
        <f t="shared" si="1"/>
      </c>
    </row>
    <row r="107" spans="1:6" s="22" customFormat="1" ht="27" customHeight="1">
      <c r="A107" s="89" t="s">
        <v>166</v>
      </c>
      <c r="B107" s="84" t="s">
        <v>479</v>
      </c>
      <c r="C107" s="87" t="s">
        <v>147</v>
      </c>
      <c r="D107" s="6">
        <v>76.1</v>
      </c>
      <c r="E107" s="20"/>
      <c r="F107" s="21">
        <f t="shared" si="1"/>
      </c>
    </row>
    <row r="108" spans="1:6" s="22" customFormat="1" ht="27" customHeight="1">
      <c r="A108" s="89" t="s">
        <v>480</v>
      </c>
      <c r="B108" s="84" t="s">
        <v>481</v>
      </c>
      <c r="C108" s="87" t="s">
        <v>147</v>
      </c>
      <c r="D108" s="6">
        <v>15.5</v>
      </c>
      <c r="E108" s="20"/>
      <c r="F108" s="21">
        <f t="shared" si="1"/>
      </c>
    </row>
    <row r="109" spans="1:6" s="22" customFormat="1" ht="27" customHeight="1">
      <c r="A109" s="89" t="s">
        <v>482</v>
      </c>
      <c r="B109" s="84" t="s">
        <v>483</v>
      </c>
      <c r="C109" s="87" t="s">
        <v>147</v>
      </c>
      <c r="D109" s="6">
        <v>101.84</v>
      </c>
      <c r="E109" s="20"/>
      <c r="F109" s="21">
        <f t="shared" si="1"/>
      </c>
    </row>
    <row r="110" spans="1:6" s="22" customFormat="1" ht="27" customHeight="1">
      <c r="A110" s="6" t="s">
        <v>673</v>
      </c>
      <c r="B110" s="24" t="s">
        <v>674</v>
      </c>
      <c r="C110" s="6" t="s">
        <v>0</v>
      </c>
      <c r="D110" s="6">
        <v>1</v>
      </c>
      <c r="E110" s="92"/>
      <c r="F110" s="21">
        <v>2815000</v>
      </c>
    </row>
    <row r="111" spans="1:6" s="22" customFormat="1" ht="27" customHeight="1">
      <c r="A111" s="6" t="s">
        <v>675</v>
      </c>
      <c r="B111" s="24" t="s">
        <v>676</v>
      </c>
      <c r="C111" s="6" t="s">
        <v>0</v>
      </c>
      <c r="D111" s="6">
        <v>1</v>
      </c>
      <c r="E111" s="92"/>
      <c r="F111" s="21">
        <v>515000</v>
      </c>
    </row>
    <row r="112" spans="1:6" s="22" customFormat="1" ht="27" customHeight="1">
      <c r="A112" s="6" t="s">
        <v>677</v>
      </c>
      <c r="B112" s="24" t="s">
        <v>678</v>
      </c>
      <c r="C112" s="6" t="s">
        <v>0</v>
      </c>
      <c r="D112" s="6">
        <v>1</v>
      </c>
      <c r="E112" s="92"/>
      <c r="F112" s="21">
        <v>125000</v>
      </c>
    </row>
    <row r="113" spans="1:7" ht="27" customHeight="1">
      <c r="A113" s="103" t="s">
        <v>82</v>
      </c>
      <c r="B113" s="104"/>
      <c r="C113" s="104"/>
      <c r="D113" s="104"/>
      <c r="E113" s="104"/>
      <c r="F113" s="14">
        <f>IF(E7=0,0,SUM(F5:F112))</f>
        <v>0</v>
      </c>
      <c r="G113" s="18"/>
    </row>
    <row r="114" spans="4:7" ht="12">
      <c r="D114" s="69"/>
      <c r="E114" s="71"/>
      <c r="F114" s="72"/>
      <c r="G114" s="18"/>
    </row>
    <row r="115" spans="4:7" ht="12">
      <c r="D115" s="69"/>
      <c r="E115" s="71"/>
      <c r="F115" s="72"/>
      <c r="G115" s="18"/>
    </row>
    <row r="116" spans="4:7" ht="12">
      <c r="D116" s="69"/>
      <c r="E116" s="71"/>
      <c r="F116" s="72"/>
      <c r="G116" s="18"/>
    </row>
    <row r="117" spans="1:7" ht="12">
      <c r="A117" s="73"/>
      <c r="B117" s="74"/>
      <c r="C117" s="73"/>
      <c r="D117" s="69"/>
      <c r="E117" s="71"/>
      <c r="F117" s="72"/>
      <c r="G117" s="18"/>
    </row>
    <row r="118" spans="4:7" ht="12">
      <c r="D118" s="69"/>
      <c r="E118" s="71"/>
      <c r="F118" s="72"/>
      <c r="G118" s="18"/>
    </row>
    <row r="119" spans="4:7" ht="12">
      <c r="D119" s="69"/>
      <c r="E119" s="71"/>
      <c r="F119" s="72"/>
      <c r="G119" s="18"/>
    </row>
    <row r="120" spans="4:7" ht="12">
      <c r="D120" s="69"/>
      <c r="E120" s="71"/>
      <c r="F120" s="72"/>
      <c r="G120" s="18"/>
    </row>
    <row r="121" spans="4:7" ht="12">
      <c r="D121" s="69"/>
      <c r="E121" s="71"/>
      <c r="F121" s="72"/>
      <c r="G121" s="18"/>
    </row>
    <row r="122" spans="4:7" ht="12">
      <c r="D122" s="69"/>
      <c r="E122" s="71"/>
      <c r="F122" s="72"/>
      <c r="G122" s="18"/>
    </row>
    <row r="123" spans="4:7" ht="12">
      <c r="D123" s="69"/>
      <c r="E123" s="71"/>
      <c r="F123" s="72"/>
      <c r="G123" s="18"/>
    </row>
    <row r="124" spans="4:7" ht="12">
      <c r="D124" s="69"/>
      <c r="E124" s="71"/>
      <c r="F124" s="72"/>
      <c r="G124" s="18"/>
    </row>
    <row r="125" spans="4:7" ht="12">
      <c r="D125" s="69"/>
      <c r="E125" s="71"/>
      <c r="F125" s="72"/>
      <c r="G125" s="18"/>
    </row>
    <row r="126" spans="4:7" ht="12">
      <c r="D126" s="69"/>
      <c r="E126" s="71"/>
      <c r="F126" s="72"/>
      <c r="G126" s="18"/>
    </row>
    <row r="127" spans="4:7" ht="12">
      <c r="D127" s="69"/>
      <c r="E127" s="71"/>
      <c r="F127" s="72"/>
      <c r="G127" s="18"/>
    </row>
    <row r="128" spans="4:7" ht="12">
      <c r="D128" s="69"/>
      <c r="E128" s="71"/>
      <c r="F128" s="72"/>
      <c r="G128" s="18"/>
    </row>
    <row r="129" spans="4:7" ht="12">
      <c r="D129" s="69"/>
      <c r="E129" s="71"/>
      <c r="F129" s="72"/>
      <c r="G129" s="18"/>
    </row>
    <row r="130" spans="4:7" ht="12">
      <c r="D130" s="69"/>
      <c r="E130" s="71"/>
      <c r="F130" s="72"/>
      <c r="G130" s="18"/>
    </row>
    <row r="131" spans="4:7" ht="12">
      <c r="D131" s="69"/>
      <c r="E131" s="71"/>
      <c r="F131" s="72"/>
      <c r="G131" s="18"/>
    </row>
    <row r="132" spans="4:7" ht="12">
      <c r="D132" s="69"/>
      <c r="E132" s="71"/>
      <c r="F132" s="72"/>
      <c r="G132" s="18"/>
    </row>
    <row r="133" spans="4:7" ht="12">
      <c r="D133" s="69"/>
      <c r="E133" s="71"/>
      <c r="F133" s="72"/>
      <c r="G133" s="18"/>
    </row>
    <row r="134" spans="4:7" ht="12">
      <c r="D134" s="69"/>
      <c r="E134" s="71"/>
      <c r="F134" s="72"/>
      <c r="G134" s="18"/>
    </row>
    <row r="135" spans="4:7" ht="12">
      <c r="D135" s="69"/>
      <c r="E135" s="71"/>
      <c r="F135" s="72"/>
      <c r="G135" s="18"/>
    </row>
    <row r="136" spans="4:7" ht="12">
      <c r="D136" s="69"/>
      <c r="E136" s="71"/>
      <c r="F136" s="72"/>
      <c r="G136" s="18"/>
    </row>
    <row r="137" spans="4:7" ht="12">
      <c r="D137" s="69"/>
      <c r="E137" s="71"/>
      <c r="F137" s="72"/>
      <c r="G137" s="18"/>
    </row>
    <row r="138" spans="4:7" ht="12">
      <c r="D138" s="69"/>
      <c r="E138" s="71"/>
      <c r="F138" s="72"/>
      <c r="G138" s="18"/>
    </row>
    <row r="139" spans="4:7" ht="12">
      <c r="D139" s="69"/>
      <c r="E139" s="71"/>
      <c r="F139" s="72"/>
      <c r="G139" s="18"/>
    </row>
    <row r="140" spans="4:7" ht="12">
      <c r="D140" s="69"/>
      <c r="E140" s="71"/>
      <c r="F140" s="72"/>
      <c r="G140" s="18"/>
    </row>
    <row r="141" spans="4:7" ht="12">
      <c r="D141" s="69"/>
      <c r="E141" s="71"/>
      <c r="F141" s="72"/>
      <c r="G141" s="18"/>
    </row>
    <row r="142" spans="4:7" ht="12">
      <c r="D142" s="69"/>
      <c r="E142" s="71"/>
      <c r="F142" s="72"/>
      <c r="G142" s="18"/>
    </row>
    <row r="143" spans="4:7" ht="12">
      <c r="D143" s="69"/>
      <c r="E143" s="71"/>
      <c r="F143" s="72"/>
      <c r="G143" s="18"/>
    </row>
    <row r="144" spans="4:7" ht="12">
      <c r="D144" s="69"/>
      <c r="E144" s="71"/>
      <c r="F144" s="72"/>
      <c r="G144" s="18"/>
    </row>
    <row r="145" spans="4:7" ht="12">
      <c r="D145" s="69"/>
      <c r="E145" s="71"/>
      <c r="F145" s="72"/>
      <c r="G145" s="18"/>
    </row>
    <row r="146" spans="4:7" ht="12">
      <c r="D146" s="69"/>
      <c r="E146" s="71"/>
      <c r="F146" s="72"/>
      <c r="G146" s="18"/>
    </row>
    <row r="147" spans="4:7" ht="12">
      <c r="D147" s="69"/>
      <c r="E147" s="71"/>
      <c r="F147" s="72"/>
      <c r="G147" s="18"/>
    </row>
    <row r="148" spans="4:7" ht="12">
      <c r="D148" s="69"/>
      <c r="E148" s="71"/>
      <c r="F148" s="72"/>
      <c r="G148" s="18"/>
    </row>
    <row r="149" spans="4:7" ht="12">
      <c r="D149" s="69"/>
      <c r="E149" s="71"/>
      <c r="F149" s="72"/>
      <c r="G149" s="18"/>
    </row>
    <row r="150" spans="4:7" ht="12">
      <c r="D150" s="69"/>
      <c r="E150" s="71"/>
      <c r="F150" s="72"/>
      <c r="G150" s="18"/>
    </row>
    <row r="151" spans="4:7" ht="12">
      <c r="D151" s="69"/>
      <c r="E151" s="71"/>
      <c r="F151" s="72"/>
      <c r="G151" s="18"/>
    </row>
    <row r="152" spans="4:7" ht="12">
      <c r="D152" s="69"/>
      <c r="E152" s="71"/>
      <c r="F152" s="72"/>
      <c r="G152" s="18"/>
    </row>
    <row r="153" spans="4:7" ht="12">
      <c r="D153" s="69"/>
      <c r="E153" s="71"/>
      <c r="F153" s="72"/>
      <c r="G153" s="18"/>
    </row>
    <row r="154" spans="4:7" ht="12">
      <c r="D154" s="69"/>
      <c r="E154" s="71"/>
      <c r="F154" s="72"/>
      <c r="G154" s="18"/>
    </row>
    <row r="155" spans="4:7" ht="12">
      <c r="D155" s="69"/>
      <c r="E155" s="71"/>
      <c r="F155" s="72"/>
      <c r="G155" s="18"/>
    </row>
    <row r="156" spans="4:7" ht="12">
      <c r="D156" s="69"/>
      <c r="E156" s="71"/>
      <c r="F156" s="72"/>
      <c r="G156" s="18"/>
    </row>
    <row r="157" spans="4:7" ht="12">
      <c r="D157" s="69"/>
      <c r="E157" s="71"/>
      <c r="F157" s="72"/>
      <c r="G157" s="18"/>
    </row>
    <row r="158" spans="4:7" ht="12">
      <c r="D158" s="69"/>
      <c r="E158" s="71"/>
      <c r="F158" s="72"/>
      <c r="G158" s="18"/>
    </row>
    <row r="159" spans="4:7" ht="12">
      <c r="D159" s="69"/>
      <c r="E159" s="71"/>
      <c r="F159" s="72"/>
      <c r="G159" s="18"/>
    </row>
    <row r="160" spans="4:7" ht="12">
      <c r="D160" s="69"/>
      <c r="E160" s="71"/>
      <c r="F160" s="72"/>
      <c r="G160" s="18"/>
    </row>
    <row r="161" spans="4:7" ht="12">
      <c r="D161" s="69"/>
      <c r="E161" s="71"/>
      <c r="F161" s="72"/>
      <c r="G161" s="18"/>
    </row>
    <row r="162" spans="4:7" ht="12">
      <c r="D162" s="69"/>
      <c r="E162" s="71"/>
      <c r="F162" s="72"/>
      <c r="G162" s="18"/>
    </row>
    <row r="163" spans="4:7" ht="12">
      <c r="D163" s="69"/>
      <c r="E163" s="71"/>
      <c r="F163" s="72"/>
      <c r="G163" s="18"/>
    </row>
    <row r="164" spans="4:7" ht="12">
      <c r="D164" s="69"/>
      <c r="E164" s="71"/>
      <c r="F164" s="72"/>
      <c r="G164" s="18"/>
    </row>
    <row r="165" spans="4:7" ht="12">
      <c r="D165" s="69"/>
      <c r="E165" s="71"/>
      <c r="F165" s="72"/>
      <c r="G165" s="18"/>
    </row>
    <row r="166" spans="4:7" ht="12">
      <c r="D166" s="69"/>
      <c r="E166" s="71"/>
      <c r="F166" s="72"/>
      <c r="G166" s="18"/>
    </row>
    <row r="167" spans="4:7" ht="12">
      <c r="D167" s="69"/>
      <c r="E167" s="71"/>
      <c r="F167" s="72"/>
      <c r="G167" s="18"/>
    </row>
    <row r="168" spans="4:7" ht="12">
      <c r="D168" s="69"/>
      <c r="E168" s="71"/>
      <c r="F168" s="72"/>
      <c r="G168" s="18"/>
    </row>
    <row r="169" spans="4:7" ht="12">
      <c r="D169" s="69"/>
      <c r="E169" s="71"/>
      <c r="F169" s="72"/>
      <c r="G169" s="18"/>
    </row>
    <row r="170" spans="4:7" ht="12">
      <c r="D170" s="69"/>
      <c r="E170" s="71"/>
      <c r="F170" s="72"/>
      <c r="G170" s="18"/>
    </row>
    <row r="171" spans="4:7" ht="12">
      <c r="D171" s="69"/>
      <c r="E171" s="71"/>
      <c r="F171" s="72"/>
      <c r="G171" s="18"/>
    </row>
    <row r="172" spans="4:7" ht="12">
      <c r="D172" s="69"/>
      <c r="E172" s="71"/>
      <c r="F172" s="72"/>
      <c r="G172" s="18"/>
    </row>
    <row r="173" spans="4:7" ht="12">
      <c r="D173" s="69"/>
      <c r="E173" s="71"/>
      <c r="F173" s="72"/>
      <c r="G173" s="18"/>
    </row>
    <row r="174" spans="4:7" ht="12">
      <c r="D174" s="69"/>
      <c r="E174" s="71"/>
      <c r="F174" s="72"/>
      <c r="G174" s="18"/>
    </row>
    <row r="175" spans="4:7" ht="12">
      <c r="D175" s="69"/>
      <c r="E175" s="71"/>
      <c r="F175" s="72"/>
      <c r="G175" s="18"/>
    </row>
    <row r="176" spans="4:7" ht="12">
      <c r="D176" s="69"/>
      <c r="E176" s="71"/>
      <c r="F176" s="72"/>
      <c r="G176" s="18"/>
    </row>
    <row r="177" spans="4:7" ht="12">
      <c r="D177" s="69"/>
      <c r="E177" s="71"/>
      <c r="F177" s="72"/>
      <c r="G177" s="18"/>
    </row>
    <row r="178" spans="4:7" ht="12">
      <c r="D178" s="69"/>
      <c r="E178" s="71"/>
      <c r="F178" s="72"/>
      <c r="G178" s="18"/>
    </row>
    <row r="179" spans="4:7" ht="12">
      <c r="D179" s="69"/>
      <c r="E179" s="71"/>
      <c r="F179" s="72"/>
      <c r="G179" s="18"/>
    </row>
    <row r="180" spans="4:7" ht="12">
      <c r="D180" s="69"/>
      <c r="E180" s="71"/>
      <c r="F180" s="72"/>
      <c r="G180" s="18"/>
    </row>
    <row r="181" spans="4:7" ht="12">
      <c r="D181" s="69"/>
      <c r="E181" s="71"/>
      <c r="F181" s="72"/>
      <c r="G181" s="18"/>
    </row>
    <row r="182" spans="4:7" ht="12">
      <c r="D182" s="69"/>
      <c r="E182" s="71"/>
      <c r="F182" s="72"/>
      <c r="G182" s="18"/>
    </row>
    <row r="183" spans="4:7" ht="12">
      <c r="D183" s="69"/>
      <c r="E183" s="71"/>
      <c r="F183" s="72"/>
      <c r="G183" s="18"/>
    </row>
    <row r="184" spans="4:7" ht="12">
      <c r="D184" s="69"/>
      <c r="E184" s="71"/>
      <c r="F184" s="72"/>
      <c r="G184" s="18"/>
    </row>
    <row r="185" spans="4:7" ht="12">
      <c r="D185" s="69"/>
      <c r="E185" s="71"/>
      <c r="F185" s="72"/>
      <c r="G185" s="18"/>
    </row>
    <row r="186" spans="4:7" ht="12">
      <c r="D186" s="69"/>
      <c r="E186" s="71"/>
      <c r="F186" s="72"/>
      <c r="G186" s="18"/>
    </row>
    <row r="187" spans="4:7" ht="12">
      <c r="D187" s="69"/>
      <c r="E187" s="71"/>
      <c r="F187" s="72"/>
      <c r="G187" s="18"/>
    </row>
    <row r="188" spans="4:7" ht="12">
      <c r="D188" s="69"/>
      <c r="E188" s="71"/>
      <c r="F188" s="72"/>
      <c r="G188" s="18"/>
    </row>
    <row r="189" spans="4:7" ht="12">
      <c r="D189" s="69"/>
      <c r="E189" s="71"/>
      <c r="F189" s="72"/>
      <c r="G189" s="18"/>
    </row>
    <row r="190" spans="4:7" ht="12">
      <c r="D190" s="69"/>
      <c r="E190" s="71"/>
      <c r="F190" s="72"/>
      <c r="G190" s="18"/>
    </row>
    <row r="191" spans="4:7" ht="12">
      <c r="D191" s="69"/>
      <c r="E191" s="71"/>
      <c r="F191" s="72"/>
      <c r="G191" s="18"/>
    </row>
    <row r="192" spans="4:7" ht="12">
      <c r="D192" s="69"/>
      <c r="E192" s="71"/>
      <c r="F192" s="72"/>
      <c r="G192" s="18"/>
    </row>
    <row r="193" spans="4:7" ht="12">
      <c r="D193" s="69"/>
      <c r="E193" s="71"/>
      <c r="F193" s="72"/>
      <c r="G193" s="18"/>
    </row>
    <row r="194" spans="4:7" ht="12">
      <c r="D194" s="69"/>
      <c r="E194" s="71"/>
      <c r="F194" s="72"/>
      <c r="G194" s="18"/>
    </row>
    <row r="195" spans="4:7" ht="12">
      <c r="D195" s="69"/>
      <c r="E195" s="71"/>
      <c r="F195" s="72"/>
      <c r="G195" s="18"/>
    </row>
    <row r="196" spans="4:7" ht="12">
      <c r="D196" s="69"/>
      <c r="E196" s="71"/>
      <c r="F196" s="72"/>
      <c r="G196" s="18"/>
    </row>
    <row r="197" spans="4:7" ht="12">
      <c r="D197" s="69"/>
      <c r="E197" s="71"/>
      <c r="F197" s="72"/>
      <c r="G197" s="18"/>
    </row>
    <row r="198" spans="4:7" ht="12">
      <c r="D198" s="69"/>
      <c r="E198" s="71"/>
      <c r="F198" s="72"/>
      <c r="G198" s="18"/>
    </row>
    <row r="199" spans="4:7" ht="12">
      <c r="D199" s="69"/>
      <c r="E199" s="71"/>
      <c r="F199" s="72"/>
      <c r="G199" s="18"/>
    </row>
    <row r="200" spans="4:7" ht="12">
      <c r="D200" s="69"/>
      <c r="E200" s="71"/>
      <c r="F200" s="72"/>
      <c r="G200" s="18"/>
    </row>
    <row r="201" spans="4:7" ht="12">
      <c r="D201" s="69"/>
      <c r="E201" s="71"/>
      <c r="F201" s="72"/>
      <c r="G201" s="18"/>
    </row>
    <row r="202" spans="4:7" ht="12">
      <c r="D202" s="69"/>
      <c r="E202" s="71"/>
      <c r="F202" s="72"/>
      <c r="G202" s="18"/>
    </row>
    <row r="203" spans="4:7" ht="12">
      <c r="D203" s="69"/>
      <c r="E203" s="71"/>
      <c r="F203" s="72"/>
      <c r="G203" s="18"/>
    </row>
    <row r="204" spans="4:7" ht="12">
      <c r="D204" s="69"/>
      <c r="E204" s="71"/>
      <c r="F204" s="72"/>
      <c r="G204" s="18"/>
    </row>
    <row r="205" spans="4:7" ht="12">
      <c r="D205" s="69"/>
      <c r="E205" s="71"/>
      <c r="F205" s="72"/>
      <c r="G205" s="18"/>
    </row>
    <row r="206" spans="4:7" ht="12">
      <c r="D206" s="69"/>
      <c r="E206" s="71"/>
      <c r="F206" s="72"/>
      <c r="G206" s="18"/>
    </row>
    <row r="207" spans="4:7" ht="12">
      <c r="D207" s="69"/>
      <c r="E207" s="71"/>
      <c r="F207" s="72"/>
      <c r="G207" s="18"/>
    </row>
    <row r="208" spans="4:7" ht="12">
      <c r="D208" s="69"/>
      <c r="E208" s="71"/>
      <c r="F208" s="72"/>
      <c r="G208" s="18"/>
    </row>
    <row r="209" spans="4:7" ht="12">
      <c r="D209" s="69"/>
      <c r="E209" s="71"/>
      <c r="F209" s="72"/>
      <c r="G209" s="18"/>
    </row>
    <row r="210" spans="4:7" ht="12">
      <c r="D210" s="69"/>
      <c r="E210" s="71"/>
      <c r="F210" s="72"/>
      <c r="G210" s="18"/>
    </row>
    <row r="211" spans="4:7" ht="12">
      <c r="D211" s="69"/>
      <c r="E211" s="71"/>
      <c r="F211" s="72"/>
      <c r="G211" s="18"/>
    </row>
    <row r="212" spans="4:7" ht="12">
      <c r="D212" s="69"/>
      <c r="E212" s="71"/>
      <c r="F212" s="72"/>
      <c r="G212" s="18"/>
    </row>
    <row r="213" spans="4:7" ht="12">
      <c r="D213" s="69"/>
      <c r="E213" s="71"/>
      <c r="F213" s="72"/>
      <c r="G213" s="18"/>
    </row>
    <row r="214" spans="4:7" ht="12">
      <c r="D214" s="69"/>
      <c r="E214" s="71"/>
      <c r="F214" s="72"/>
      <c r="G214" s="18"/>
    </row>
    <row r="215" spans="4:7" ht="12">
      <c r="D215" s="69"/>
      <c r="E215" s="71"/>
      <c r="F215" s="72"/>
      <c r="G215" s="18"/>
    </row>
    <row r="216" spans="4:7" ht="12">
      <c r="D216" s="69"/>
      <c r="E216" s="71"/>
      <c r="F216" s="72"/>
      <c r="G216" s="18"/>
    </row>
    <row r="217" spans="4:7" ht="12">
      <c r="D217" s="69"/>
      <c r="E217" s="71"/>
      <c r="F217" s="72"/>
      <c r="G217" s="18"/>
    </row>
    <row r="218" spans="4:7" ht="12">
      <c r="D218" s="69"/>
      <c r="E218" s="71"/>
      <c r="F218" s="72"/>
      <c r="G218" s="18"/>
    </row>
    <row r="219" spans="4:7" ht="12">
      <c r="D219" s="69"/>
      <c r="E219" s="71"/>
      <c r="F219" s="72"/>
      <c r="G219" s="18"/>
    </row>
    <row r="220" spans="4:7" ht="12">
      <c r="D220" s="69"/>
      <c r="E220" s="71"/>
      <c r="F220" s="72"/>
      <c r="G220" s="18"/>
    </row>
    <row r="221" spans="4:7" ht="12">
      <c r="D221" s="69"/>
      <c r="E221" s="71"/>
      <c r="F221" s="72"/>
      <c r="G221" s="18"/>
    </row>
    <row r="222" spans="4:7" ht="12">
      <c r="D222" s="69"/>
      <c r="E222" s="71"/>
      <c r="F222" s="72"/>
      <c r="G222" s="18"/>
    </row>
    <row r="223" spans="4:7" ht="12">
      <c r="D223" s="69"/>
      <c r="E223" s="71"/>
      <c r="F223" s="72"/>
      <c r="G223" s="18"/>
    </row>
    <row r="224" spans="4:7" ht="12">
      <c r="D224" s="69"/>
      <c r="E224" s="71"/>
      <c r="F224" s="72"/>
      <c r="G224" s="18"/>
    </row>
    <row r="225" spans="4:7" ht="12">
      <c r="D225" s="69"/>
      <c r="E225" s="71"/>
      <c r="F225" s="72"/>
      <c r="G225" s="18"/>
    </row>
    <row r="226" spans="4:7" ht="12">
      <c r="D226" s="69"/>
      <c r="E226" s="71"/>
      <c r="F226" s="72"/>
      <c r="G226" s="18"/>
    </row>
    <row r="227" spans="4:7" ht="12">
      <c r="D227" s="69"/>
      <c r="E227" s="71"/>
      <c r="F227" s="72"/>
      <c r="G227" s="18"/>
    </row>
    <row r="228" spans="4:7" ht="12">
      <c r="D228" s="69"/>
      <c r="E228" s="71"/>
      <c r="F228" s="72"/>
      <c r="G228" s="18"/>
    </row>
    <row r="229" spans="4:7" ht="12">
      <c r="D229" s="69"/>
      <c r="E229" s="71"/>
      <c r="F229" s="72"/>
      <c r="G229" s="18"/>
    </row>
    <row r="230" spans="4:7" ht="12">
      <c r="D230" s="69"/>
      <c r="E230" s="71"/>
      <c r="F230" s="72"/>
      <c r="G230" s="18"/>
    </row>
    <row r="231" spans="4:7" ht="12">
      <c r="D231" s="69"/>
      <c r="E231" s="71"/>
      <c r="F231" s="72"/>
      <c r="G231" s="18"/>
    </row>
    <row r="232" spans="4:7" ht="12">
      <c r="D232" s="69"/>
      <c r="E232" s="71"/>
      <c r="F232" s="72"/>
      <c r="G232" s="18"/>
    </row>
    <row r="233" spans="4:7" ht="12">
      <c r="D233" s="69"/>
      <c r="E233" s="71"/>
      <c r="F233" s="72"/>
      <c r="G233" s="18"/>
    </row>
    <row r="234" spans="4:7" ht="12">
      <c r="D234" s="69"/>
      <c r="E234" s="71"/>
      <c r="F234" s="72"/>
      <c r="G234" s="18"/>
    </row>
    <row r="235" spans="4:7" ht="12">
      <c r="D235" s="69"/>
      <c r="E235" s="71"/>
      <c r="F235" s="72"/>
      <c r="G235" s="18"/>
    </row>
    <row r="236" spans="4:7" ht="12">
      <c r="D236" s="69"/>
      <c r="E236" s="71"/>
      <c r="F236" s="72"/>
      <c r="G236" s="18"/>
    </row>
    <row r="237" spans="4:7" ht="12">
      <c r="D237" s="69"/>
      <c r="E237" s="71"/>
      <c r="F237" s="72"/>
      <c r="G237" s="18"/>
    </row>
    <row r="238" spans="4:7" ht="12">
      <c r="D238" s="69"/>
      <c r="E238" s="71"/>
      <c r="F238" s="72"/>
      <c r="G238" s="18"/>
    </row>
    <row r="239" spans="4:7" ht="12">
      <c r="D239" s="69"/>
      <c r="E239" s="71"/>
      <c r="F239" s="72"/>
      <c r="G239" s="18"/>
    </row>
    <row r="240" spans="4:7" ht="12">
      <c r="D240" s="69"/>
      <c r="E240" s="71"/>
      <c r="F240" s="72"/>
      <c r="G240" s="18"/>
    </row>
    <row r="241" spans="4:7" ht="12">
      <c r="D241" s="69"/>
      <c r="E241" s="71"/>
      <c r="F241" s="72"/>
      <c r="G241" s="18"/>
    </row>
    <row r="242" spans="4:7" ht="12">
      <c r="D242" s="69"/>
      <c r="E242" s="71"/>
      <c r="F242" s="72"/>
      <c r="G242" s="18"/>
    </row>
    <row r="243" spans="4:7" ht="12">
      <c r="D243" s="69"/>
      <c r="E243" s="71"/>
      <c r="F243" s="72"/>
      <c r="G243" s="18"/>
    </row>
    <row r="244" spans="4:7" ht="12">
      <c r="D244" s="69"/>
      <c r="E244" s="71"/>
      <c r="F244" s="72"/>
      <c r="G244" s="18"/>
    </row>
    <row r="245" spans="4:7" ht="12">
      <c r="D245" s="69"/>
      <c r="E245" s="71"/>
      <c r="F245" s="72"/>
      <c r="G245" s="18"/>
    </row>
    <row r="246" spans="4:7" ht="12">
      <c r="D246" s="69"/>
      <c r="E246" s="71"/>
      <c r="F246" s="72"/>
      <c r="G246" s="18"/>
    </row>
    <row r="247" spans="4:7" ht="12">
      <c r="D247" s="69"/>
      <c r="E247" s="71"/>
      <c r="F247" s="72"/>
      <c r="G247" s="18"/>
    </row>
    <row r="248" spans="4:7" ht="12">
      <c r="D248" s="69"/>
      <c r="E248" s="71"/>
      <c r="F248" s="72"/>
      <c r="G248" s="18"/>
    </row>
    <row r="249" spans="4:7" ht="12">
      <c r="D249" s="69"/>
      <c r="E249" s="71"/>
      <c r="F249" s="72"/>
      <c r="G249" s="18"/>
    </row>
    <row r="250" spans="4:7" ht="12">
      <c r="D250" s="69"/>
      <c r="E250" s="71"/>
      <c r="F250" s="72"/>
      <c r="G250" s="18"/>
    </row>
    <row r="251" spans="4:7" ht="12">
      <c r="D251" s="69"/>
      <c r="E251" s="71"/>
      <c r="F251" s="72"/>
      <c r="G251" s="18"/>
    </row>
    <row r="252" spans="4:7" ht="12">
      <c r="D252" s="69"/>
      <c r="E252" s="71"/>
      <c r="F252" s="72"/>
      <c r="G252" s="18"/>
    </row>
    <row r="253" spans="4:7" ht="12">
      <c r="D253" s="69"/>
      <c r="E253" s="71"/>
      <c r="F253" s="72"/>
      <c r="G253" s="18"/>
    </row>
    <row r="254" spans="4:7" ht="12">
      <c r="D254" s="69"/>
      <c r="E254" s="71"/>
      <c r="F254" s="72"/>
      <c r="G254" s="18"/>
    </row>
    <row r="255" spans="4:7" ht="12">
      <c r="D255" s="69"/>
      <c r="E255" s="71"/>
      <c r="F255" s="72"/>
      <c r="G255" s="18"/>
    </row>
    <row r="256" spans="4:7" ht="12">
      <c r="D256" s="69"/>
      <c r="E256" s="71"/>
      <c r="F256" s="72"/>
      <c r="G256" s="18"/>
    </row>
    <row r="257" spans="4:7" ht="12">
      <c r="D257" s="69"/>
      <c r="E257" s="71"/>
      <c r="F257" s="72"/>
      <c r="G257" s="18"/>
    </row>
    <row r="258" spans="4:7" ht="12">
      <c r="D258" s="69"/>
      <c r="E258" s="71"/>
      <c r="F258" s="72"/>
      <c r="G258" s="18"/>
    </row>
    <row r="259" spans="4:7" ht="12">
      <c r="D259" s="69"/>
      <c r="E259" s="71"/>
      <c r="F259" s="72"/>
      <c r="G259" s="18"/>
    </row>
    <row r="260" spans="4:7" ht="12">
      <c r="D260" s="69"/>
      <c r="E260" s="71"/>
      <c r="F260" s="72"/>
      <c r="G260" s="18"/>
    </row>
    <row r="261" spans="4:7" ht="12">
      <c r="D261" s="69"/>
      <c r="E261" s="71"/>
      <c r="F261" s="72"/>
      <c r="G261" s="18"/>
    </row>
    <row r="262" spans="4:7" ht="12">
      <c r="D262" s="69"/>
      <c r="E262" s="71"/>
      <c r="F262" s="72"/>
      <c r="G262" s="18"/>
    </row>
    <row r="263" spans="4:7" ht="12">
      <c r="D263" s="69"/>
      <c r="E263" s="71"/>
      <c r="F263" s="72"/>
      <c r="G263" s="18"/>
    </row>
    <row r="264" spans="4:7" ht="12">
      <c r="D264" s="69"/>
      <c r="E264" s="71"/>
      <c r="F264" s="72"/>
      <c r="G264" s="18"/>
    </row>
    <row r="265" spans="4:7" ht="12">
      <c r="D265" s="69"/>
      <c r="E265" s="71"/>
      <c r="F265" s="72"/>
      <c r="G265" s="18"/>
    </row>
    <row r="266" spans="4:7" ht="12">
      <c r="D266" s="69"/>
      <c r="E266" s="71"/>
      <c r="F266" s="72"/>
      <c r="G266" s="18"/>
    </row>
    <row r="267" spans="4:7" ht="12">
      <c r="D267" s="69"/>
      <c r="E267" s="71"/>
      <c r="F267" s="72"/>
      <c r="G267" s="18"/>
    </row>
    <row r="268" spans="4:7" ht="12">
      <c r="D268" s="69"/>
      <c r="E268" s="71"/>
      <c r="F268" s="72"/>
      <c r="G268" s="18"/>
    </row>
    <row r="269" spans="4:7" ht="12">
      <c r="D269" s="69"/>
      <c r="E269" s="71"/>
      <c r="F269" s="72"/>
      <c r="G269" s="18"/>
    </row>
    <row r="270" spans="4:7" ht="12">
      <c r="D270" s="69"/>
      <c r="E270" s="71"/>
      <c r="F270" s="72"/>
      <c r="G270" s="18"/>
    </row>
    <row r="271" spans="4:7" ht="12">
      <c r="D271" s="69"/>
      <c r="E271" s="71"/>
      <c r="F271" s="72"/>
      <c r="G271" s="18"/>
    </row>
    <row r="272" spans="4:7" ht="12">
      <c r="D272" s="69"/>
      <c r="E272" s="71"/>
      <c r="F272" s="72"/>
      <c r="G272" s="18"/>
    </row>
  </sheetData>
  <sheetProtection password="C6D1" sheet="1" formatCells="0" formatColumns="0" formatRows="0"/>
  <mergeCells count="3">
    <mergeCell ref="A1:F1"/>
    <mergeCell ref="A2:F2"/>
    <mergeCell ref="A113:E113"/>
  </mergeCells>
  <dataValidations count="2">
    <dataValidation allowBlank="1" showInputMessage="1" showErrorMessage="1" imeMode="on" sqref="B4:B109"/>
    <dataValidation allowBlank="1" showInputMessage="1" showErrorMessage="1" imeMode="off" sqref="A57:A60 A88:A90 A4:A6 A76:A77 A71 A52:A53 A17 A38:A50 A32:A33 A82 A9 A12 A21:A24 A29:A30 A62 A64:A65 A69 A97:A109 A94:A95"/>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252"/>
  <sheetViews>
    <sheetView showGridLines="0" showZeros="0" view="pageBreakPreview" zoomScaleSheetLayoutView="100" zoomScalePageLayoutView="0" workbookViewId="0" topLeftCell="A1">
      <pane ySplit="4" topLeftCell="A80" activePane="bottomLeft" state="frozen"/>
      <selection pane="topLeft" activeCell="A17" sqref="A17"/>
      <selection pane="bottomLeft" activeCell="E11" sqref="E11"/>
    </sheetView>
  </sheetViews>
  <sheetFormatPr defaultColWidth="9.00390625" defaultRowHeight="14.25"/>
  <cols>
    <col min="1" max="1" width="7.625" style="69" customWidth="1"/>
    <col min="2" max="2" width="25.625" style="70" customWidth="1"/>
    <col min="3" max="3" width="5.625" style="69" customWidth="1"/>
    <col min="4" max="4" width="10.625" style="75" customWidth="1"/>
    <col min="5" max="5" width="10.625" style="76" customWidth="1"/>
    <col min="6" max="6" width="14.625" style="77" customWidth="1"/>
    <col min="7" max="7" width="1.875" style="64" customWidth="1"/>
    <col min="8" max="16384" width="9.00390625" style="25" customWidth="1"/>
  </cols>
  <sheetData>
    <row r="1" spans="1:6" ht="34.5" customHeight="1">
      <c r="A1" s="99" t="s">
        <v>69</v>
      </c>
      <c r="B1" s="99"/>
      <c r="C1" s="99"/>
      <c r="D1" s="99"/>
      <c r="E1" s="99"/>
      <c r="F1" s="99"/>
    </row>
    <row r="2" spans="1:6" s="22" customFormat="1" ht="22.5" customHeight="1">
      <c r="A2" s="100" t="s">
        <v>83</v>
      </c>
      <c r="B2" s="100"/>
      <c r="C2" s="100"/>
      <c r="D2" s="100"/>
      <c r="E2" s="100"/>
      <c r="F2" s="100"/>
    </row>
    <row r="3" spans="1:6" s="27" customFormat="1" ht="18" customHeight="1">
      <c r="A3" s="61" t="str">
        <f>'汇总表'!A3</f>
        <v>合同段编号：BTBRCSG-1</v>
      </c>
      <c r="B3" s="53"/>
      <c r="C3" s="15"/>
      <c r="D3" s="16"/>
      <c r="E3" s="26"/>
      <c r="F3" s="62" t="s">
        <v>71</v>
      </c>
    </row>
    <row r="4" spans="1:6" s="18" customFormat="1" ht="27" customHeight="1">
      <c r="A4" s="65" t="s">
        <v>72</v>
      </c>
      <c r="B4" s="66" t="s">
        <v>73</v>
      </c>
      <c r="C4" s="65" t="s">
        <v>74</v>
      </c>
      <c r="D4" s="65" t="s">
        <v>75</v>
      </c>
      <c r="E4" s="67" t="s">
        <v>76</v>
      </c>
      <c r="F4" s="19" t="s">
        <v>77</v>
      </c>
    </row>
    <row r="5" spans="1:6" s="22" customFormat="1" ht="27" customHeight="1">
      <c r="A5" s="89">
        <v>602</v>
      </c>
      <c r="B5" s="86" t="s">
        <v>484</v>
      </c>
      <c r="C5" s="85"/>
      <c r="D5" s="19"/>
      <c r="E5" s="20"/>
      <c r="F5" s="21">
        <f aca="true" t="shared" si="0" ref="F5:F91">IF(E5&gt;0,ROUND(D5*E5,0),"")</f>
      </c>
    </row>
    <row r="6" spans="1:6" s="22" customFormat="1" ht="27" customHeight="1">
      <c r="A6" s="89" t="s">
        <v>485</v>
      </c>
      <c r="B6" s="86" t="s">
        <v>486</v>
      </c>
      <c r="C6" s="85"/>
      <c r="D6" s="6"/>
      <c r="E6" s="20"/>
      <c r="F6" s="21">
        <f t="shared" si="0"/>
      </c>
    </row>
    <row r="7" spans="1:6" s="22" customFormat="1" ht="27" customHeight="1">
      <c r="A7" s="89" t="s">
        <v>26</v>
      </c>
      <c r="B7" s="86" t="s">
        <v>487</v>
      </c>
      <c r="C7" s="85"/>
      <c r="D7" s="6"/>
      <c r="E7" s="20"/>
      <c r="F7" s="21">
        <f t="shared" si="0"/>
      </c>
    </row>
    <row r="8" spans="1:6" s="22" customFormat="1" ht="27" customHeight="1">
      <c r="A8" s="89" t="s">
        <v>488</v>
      </c>
      <c r="B8" s="84" t="s">
        <v>489</v>
      </c>
      <c r="C8" s="85" t="s">
        <v>147</v>
      </c>
      <c r="D8" s="6">
        <v>356</v>
      </c>
      <c r="E8" s="20"/>
      <c r="F8" s="21">
        <f t="shared" si="0"/>
      </c>
    </row>
    <row r="9" spans="1:6" s="22" customFormat="1" ht="27" customHeight="1">
      <c r="A9" s="89" t="s">
        <v>490</v>
      </c>
      <c r="B9" s="84" t="s">
        <v>491</v>
      </c>
      <c r="C9" s="85" t="s">
        <v>147</v>
      </c>
      <c r="D9" s="6">
        <v>188</v>
      </c>
      <c r="E9" s="20"/>
      <c r="F9" s="21">
        <f t="shared" si="0"/>
      </c>
    </row>
    <row r="10" spans="1:6" s="22" customFormat="1" ht="27" customHeight="1">
      <c r="A10" s="89" t="s">
        <v>492</v>
      </c>
      <c r="B10" s="84" t="s">
        <v>493</v>
      </c>
      <c r="C10" s="85" t="s">
        <v>147</v>
      </c>
      <c r="D10" s="6">
        <v>62614</v>
      </c>
      <c r="E10" s="20"/>
      <c r="F10" s="21">
        <f t="shared" si="0"/>
      </c>
    </row>
    <row r="11" spans="1:6" s="22" customFormat="1" ht="27" customHeight="1">
      <c r="A11" s="89" t="s">
        <v>494</v>
      </c>
      <c r="B11" s="84" t="s">
        <v>495</v>
      </c>
      <c r="C11" s="85" t="s">
        <v>147</v>
      </c>
      <c r="D11" s="6">
        <v>33035</v>
      </c>
      <c r="E11" s="20"/>
      <c r="F11" s="21">
        <f t="shared" si="0"/>
      </c>
    </row>
    <row r="12" spans="1:6" s="22" customFormat="1" ht="27" customHeight="1">
      <c r="A12" s="89" t="s">
        <v>496</v>
      </c>
      <c r="B12" s="84" t="s">
        <v>497</v>
      </c>
      <c r="C12" s="85" t="s">
        <v>147</v>
      </c>
      <c r="D12" s="6">
        <v>480</v>
      </c>
      <c r="E12" s="20"/>
      <c r="F12" s="21">
        <f t="shared" si="0"/>
      </c>
    </row>
    <row r="13" spans="1:6" s="22" customFormat="1" ht="27" customHeight="1">
      <c r="A13" s="89" t="s">
        <v>498</v>
      </c>
      <c r="B13" s="84" t="s">
        <v>499</v>
      </c>
      <c r="C13" s="85" t="s">
        <v>147</v>
      </c>
      <c r="D13" s="23">
        <v>1863</v>
      </c>
      <c r="E13" s="20"/>
      <c r="F13" s="21">
        <f t="shared" si="0"/>
      </c>
    </row>
    <row r="14" spans="1:6" s="22" customFormat="1" ht="27" customHeight="1">
      <c r="A14" s="89" t="s">
        <v>27</v>
      </c>
      <c r="B14" s="86" t="s">
        <v>500</v>
      </c>
      <c r="C14" s="85"/>
      <c r="D14" s="23"/>
      <c r="E14" s="20"/>
      <c r="F14" s="21">
        <f t="shared" si="0"/>
      </c>
    </row>
    <row r="15" spans="1:6" s="22" customFormat="1" ht="27" customHeight="1">
      <c r="A15" s="89" t="s">
        <v>501</v>
      </c>
      <c r="B15" s="84" t="s">
        <v>502</v>
      </c>
      <c r="C15" s="85" t="s">
        <v>147</v>
      </c>
      <c r="D15" s="23">
        <v>290</v>
      </c>
      <c r="E15" s="20"/>
      <c r="F15" s="21">
        <f t="shared" si="0"/>
      </c>
    </row>
    <row r="16" spans="1:6" s="22" customFormat="1" ht="27" customHeight="1">
      <c r="A16" s="89" t="s">
        <v>503</v>
      </c>
      <c r="B16" s="84" t="s">
        <v>504</v>
      </c>
      <c r="C16" s="85" t="s">
        <v>147</v>
      </c>
      <c r="D16" s="23">
        <v>66431</v>
      </c>
      <c r="E16" s="20"/>
      <c r="F16" s="21">
        <f t="shared" si="0"/>
      </c>
    </row>
    <row r="17" spans="1:6" s="22" customFormat="1" ht="27" customHeight="1">
      <c r="A17" s="89" t="s">
        <v>505</v>
      </c>
      <c r="B17" s="84" t="s">
        <v>506</v>
      </c>
      <c r="C17" s="85" t="s">
        <v>147</v>
      </c>
      <c r="D17" s="23">
        <v>575</v>
      </c>
      <c r="E17" s="20"/>
      <c r="F17" s="21">
        <f t="shared" si="0"/>
      </c>
    </row>
    <row r="18" spans="1:6" s="22" customFormat="1" ht="27" customHeight="1">
      <c r="A18" s="89" t="s">
        <v>371</v>
      </c>
      <c r="B18" s="86" t="s">
        <v>507</v>
      </c>
      <c r="C18" s="85"/>
      <c r="D18" s="23"/>
      <c r="E18" s="20"/>
      <c r="F18" s="21">
        <f t="shared" si="0"/>
      </c>
    </row>
    <row r="19" spans="1:6" s="22" customFormat="1" ht="27" customHeight="1">
      <c r="A19" s="89" t="s">
        <v>508</v>
      </c>
      <c r="B19" s="84" t="s">
        <v>509</v>
      </c>
      <c r="C19" s="85" t="s">
        <v>448</v>
      </c>
      <c r="D19" s="23">
        <v>20</v>
      </c>
      <c r="E19" s="20"/>
      <c r="F19" s="21">
        <f t="shared" si="0"/>
      </c>
    </row>
    <row r="20" spans="1:6" s="22" customFormat="1" ht="27" customHeight="1">
      <c r="A20" s="89" t="s">
        <v>510</v>
      </c>
      <c r="B20" s="84" t="s">
        <v>511</v>
      </c>
      <c r="C20" s="85" t="s">
        <v>448</v>
      </c>
      <c r="D20" s="23">
        <v>20</v>
      </c>
      <c r="E20" s="20"/>
      <c r="F20" s="21">
        <f t="shared" si="0"/>
      </c>
    </row>
    <row r="21" spans="1:6" s="22" customFormat="1" ht="27" customHeight="1">
      <c r="A21" s="89" t="s">
        <v>512</v>
      </c>
      <c r="B21" s="84" t="s">
        <v>513</v>
      </c>
      <c r="C21" s="85" t="s">
        <v>448</v>
      </c>
      <c r="D21" s="6">
        <v>72</v>
      </c>
      <c r="E21" s="20"/>
      <c r="F21" s="21">
        <f t="shared" si="0"/>
      </c>
    </row>
    <row r="22" spans="1:6" s="22" customFormat="1" ht="27" customHeight="1">
      <c r="A22" s="89" t="s">
        <v>514</v>
      </c>
      <c r="B22" s="84" t="s">
        <v>515</v>
      </c>
      <c r="C22" s="85" t="s">
        <v>448</v>
      </c>
      <c r="D22" s="6">
        <v>38</v>
      </c>
      <c r="E22" s="20"/>
      <c r="F22" s="21">
        <f t="shared" si="0"/>
      </c>
    </row>
    <row r="23" spans="1:6" s="22" customFormat="1" ht="27" customHeight="1">
      <c r="A23" s="89" t="s">
        <v>516</v>
      </c>
      <c r="B23" s="84" t="s">
        <v>517</v>
      </c>
      <c r="C23" s="85" t="s">
        <v>448</v>
      </c>
      <c r="D23" s="6">
        <v>50</v>
      </c>
      <c r="E23" s="20"/>
      <c r="F23" s="21">
        <f t="shared" si="0"/>
      </c>
    </row>
    <row r="24" spans="1:6" s="22" customFormat="1" ht="27" customHeight="1">
      <c r="A24" s="89">
        <v>603</v>
      </c>
      <c r="B24" s="86" t="s">
        <v>518</v>
      </c>
      <c r="C24" s="85"/>
      <c r="D24" s="6"/>
      <c r="E24" s="20"/>
      <c r="F24" s="21">
        <f t="shared" si="0"/>
      </c>
    </row>
    <row r="25" spans="1:6" s="22" customFormat="1" ht="27" customHeight="1">
      <c r="A25" s="89" t="s">
        <v>519</v>
      </c>
      <c r="B25" s="86" t="s">
        <v>520</v>
      </c>
      <c r="C25" s="85"/>
      <c r="D25" s="6"/>
      <c r="E25" s="20"/>
      <c r="F25" s="21">
        <f t="shared" si="0"/>
      </c>
    </row>
    <row r="26" spans="1:6" s="22" customFormat="1" ht="27" customHeight="1">
      <c r="A26" s="89" t="s">
        <v>521</v>
      </c>
      <c r="B26" s="84" t="s">
        <v>522</v>
      </c>
      <c r="C26" s="85" t="s">
        <v>147</v>
      </c>
      <c r="D26" s="6">
        <v>18484</v>
      </c>
      <c r="E26" s="20"/>
      <c r="F26" s="21">
        <f t="shared" si="0"/>
      </c>
    </row>
    <row r="27" spans="1:6" s="22" customFormat="1" ht="27" customHeight="1">
      <c r="A27" s="89" t="s">
        <v>523</v>
      </c>
      <c r="B27" s="86" t="s">
        <v>524</v>
      </c>
      <c r="C27" s="85"/>
      <c r="D27" s="6"/>
      <c r="E27" s="20"/>
      <c r="F27" s="21">
        <f t="shared" si="0"/>
      </c>
    </row>
    <row r="28" spans="1:6" s="22" customFormat="1" ht="27" customHeight="1">
      <c r="A28" s="89" t="s">
        <v>521</v>
      </c>
      <c r="B28" s="84" t="s">
        <v>525</v>
      </c>
      <c r="C28" s="85" t="s">
        <v>147</v>
      </c>
      <c r="D28" s="6">
        <v>1210</v>
      </c>
      <c r="E28" s="20"/>
      <c r="F28" s="21">
        <f t="shared" si="0"/>
      </c>
    </row>
    <row r="29" spans="1:6" s="22" customFormat="1" ht="27" customHeight="1">
      <c r="A29" s="89" t="s">
        <v>526</v>
      </c>
      <c r="B29" s="86" t="s">
        <v>527</v>
      </c>
      <c r="C29" s="85" t="s">
        <v>147</v>
      </c>
      <c r="D29" s="6">
        <v>1268</v>
      </c>
      <c r="E29" s="20"/>
      <c r="F29" s="21">
        <f t="shared" si="0"/>
      </c>
    </row>
    <row r="30" spans="1:6" s="22" customFormat="1" ht="27" customHeight="1">
      <c r="A30" s="89">
        <v>604</v>
      </c>
      <c r="B30" s="86" t="s">
        <v>528</v>
      </c>
      <c r="C30" s="85"/>
      <c r="D30" s="6"/>
      <c r="E30" s="20"/>
      <c r="F30" s="21">
        <f t="shared" si="0"/>
      </c>
    </row>
    <row r="31" spans="1:6" s="22" customFormat="1" ht="27" customHeight="1">
      <c r="A31" s="89" t="s">
        <v>529</v>
      </c>
      <c r="B31" s="86" t="s">
        <v>530</v>
      </c>
      <c r="C31" s="85"/>
      <c r="D31" s="6"/>
      <c r="E31" s="20"/>
      <c r="F31" s="21">
        <f t="shared" si="0"/>
      </c>
    </row>
    <row r="32" spans="1:6" s="22" customFormat="1" ht="27" customHeight="1">
      <c r="A32" s="89" t="s">
        <v>521</v>
      </c>
      <c r="B32" s="86" t="s">
        <v>531</v>
      </c>
      <c r="C32" s="85" t="s">
        <v>532</v>
      </c>
      <c r="D32" s="6">
        <v>261</v>
      </c>
      <c r="E32" s="20"/>
      <c r="F32" s="21">
        <f t="shared" si="0"/>
      </c>
    </row>
    <row r="33" spans="1:6" s="22" customFormat="1" ht="27" customHeight="1">
      <c r="A33" s="89" t="s">
        <v>533</v>
      </c>
      <c r="B33" s="86" t="s">
        <v>534</v>
      </c>
      <c r="C33" s="85" t="s">
        <v>532</v>
      </c>
      <c r="D33" s="6">
        <v>34</v>
      </c>
      <c r="E33" s="20"/>
      <c r="F33" s="21">
        <f t="shared" si="0"/>
      </c>
    </row>
    <row r="34" spans="1:6" s="22" customFormat="1" ht="27" customHeight="1">
      <c r="A34" s="89" t="s">
        <v>535</v>
      </c>
      <c r="B34" s="86" t="s">
        <v>536</v>
      </c>
      <c r="C34" s="85" t="s">
        <v>532</v>
      </c>
      <c r="D34" s="6">
        <v>5</v>
      </c>
      <c r="E34" s="20"/>
      <c r="F34" s="21">
        <f t="shared" si="0"/>
      </c>
    </row>
    <row r="35" spans="1:6" s="22" customFormat="1" ht="27" customHeight="1">
      <c r="A35" s="89" t="s">
        <v>537</v>
      </c>
      <c r="B35" s="86" t="s">
        <v>538</v>
      </c>
      <c r="C35" s="85" t="s">
        <v>532</v>
      </c>
      <c r="D35" s="6">
        <v>8</v>
      </c>
      <c r="E35" s="20"/>
      <c r="F35" s="21">
        <f t="shared" si="0"/>
      </c>
    </row>
    <row r="36" spans="1:6" s="22" customFormat="1" ht="27" customHeight="1">
      <c r="A36" s="89" t="s">
        <v>539</v>
      </c>
      <c r="B36" s="84" t="s">
        <v>540</v>
      </c>
      <c r="C36" s="85" t="s">
        <v>532</v>
      </c>
      <c r="D36" s="6">
        <v>38</v>
      </c>
      <c r="E36" s="20"/>
      <c r="F36" s="21">
        <f t="shared" si="0"/>
      </c>
    </row>
    <row r="37" spans="1:6" s="22" customFormat="1" ht="27" customHeight="1">
      <c r="A37" s="89" t="s">
        <v>541</v>
      </c>
      <c r="B37" s="86" t="s">
        <v>542</v>
      </c>
      <c r="C37" s="85" t="s">
        <v>532</v>
      </c>
      <c r="D37" s="6">
        <v>45</v>
      </c>
      <c r="E37" s="20"/>
      <c r="F37" s="21">
        <f t="shared" si="0"/>
      </c>
    </row>
    <row r="38" spans="1:6" s="22" customFormat="1" ht="27" customHeight="1">
      <c r="A38" s="89" t="s">
        <v>543</v>
      </c>
      <c r="B38" s="86" t="s">
        <v>544</v>
      </c>
      <c r="C38" s="85" t="s">
        <v>532</v>
      </c>
      <c r="D38" s="6">
        <v>2</v>
      </c>
      <c r="E38" s="20"/>
      <c r="F38" s="21">
        <f t="shared" si="0"/>
      </c>
    </row>
    <row r="39" spans="1:6" s="22" customFormat="1" ht="27" customHeight="1">
      <c r="A39" s="89" t="s">
        <v>545</v>
      </c>
      <c r="B39" s="86" t="s">
        <v>546</v>
      </c>
      <c r="C39" s="85" t="s">
        <v>532</v>
      </c>
      <c r="D39" s="6">
        <v>36</v>
      </c>
      <c r="E39" s="20"/>
      <c r="F39" s="21">
        <f t="shared" si="0"/>
      </c>
    </row>
    <row r="40" spans="1:6" s="22" customFormat="1" ht="27" customHeight="1">
      <c r="A40" s="89" t="s">
        <v>547</v>
      </c>
      <c r="B40" s="86" t="s">
        <v>548</v>
      </c>
      <c r="C40" s="85" t="s">
        <v>532</v>
      </c>
      <c r="D40" s="6">
        <v>24</v>
      </c>
      <c r="E40" s="20"/>
      <c r="F40" s="21">
        <f t="shared" si="0"/>
      </c>
    </row>
    <row r="41" spans="1:6" s="22" customFormat="1" ht="27" customHeight="1">
      <c r="A41" s="89" t="s">
        <v>480</v>
      </c>
      <c r="B41" s="86" t="s">
        <v>549</v>
      </c>
      <c r="C41" s="85" t="s">
        <v>532</v>
      </c>
      <c r="D41" s="23">
        <v>1</v>
      </c>
      <c r="E41" s="20"/>
      <c r="F41" s="21">
        <f t="shared" si="0"/>
      </c>
    </row>
    <row r="42" spans="1:6" s="22" customFormat="1" ht="27" customHeight="1">
      <c r="A42" s="89" t="s">
        <v>482</v>
      </c>
      <c r="B42" s="86" t="s">
        <v>550</v>
      </c>
      <c r="C42" s="85" t="s">
        <v>532</v>
      </c>
      <c r="D42" s="23">
        <v>34</v>
      </c>
      <c r="E42" s="20"/>
      <c r="F42" s="21">
        <f t="shared" si="0"/>
      </c>
    </row>
    <row r="43" spans="1:6" s="22" customFormat="1" ht="27" customHeight="1">
      <c r="A43" s="89" t="s">
        <v>551</v>
      </c>
      <c r="B43" s="86" t="s">
        <v>552</v>
      </c>
      <c r="C43" s="85" t="s">
        <v>532</v>
      </c>
      <c r="D43" s="23">
        <v>31</v>
      </c>
      <c r="E43" s="20"/>
      <c r="F43" s="21">
        <f t="shared" si="0"/>
      </c>
    </row>
    <row r="44" spans="1:6" s="22" customFormat="1" ht="27" customHeight="1">
      <c r="A44" s="89" t="s">
        <v>553</v>
      </c>
      <c r="B44" s="86" t="s">
        <v>554</v>
      </c>
      <c r="C44" s="85" t="s">
        <v>532</v>
      </c>
      <c r="D44" s="23">
        <v>6</v>
      </c>
      <c r="E44" s="20"/>
      <c r="F44" s="21">
        <f t="shared" si="0"/>
      </c>
    </row>
    <row r="45" spans="1:6" s="22" customFormat="1" ht="27" customHeight="1">
      <c r="A45" s="89" t="s">
        <v>555</v>
      </c>
      <c r="B45" s="86" t="s">
        <v>556</v>
      </c>
      <c r="C45" s="85" t="s">
        <v>532</v>
      </c>
      <c r="D45" s="23">
        <v>2</v>
      </c>
      <c r="E45" s="20"/>
      <c r="F45" s="21">
        <f t="shared" si="0"/>
      </c>
    </row>
    <row r="46" spans="1:6" s="22" customFormat="1" ht="27" customHeight="1">
      <c r="A46" s="89" t="s">
        <v>557</v>
      </c>
      <c r="B46" s="86" t="s">
        <v>558</v>
      </c>
      <c r="C46" s="85"/>
      <c r="D46" s="23"/>
      <c r="E46" s="20"/>
      <c r="F46" s="21">
        <f t="shared" si="0"/>
      </c>
    </row>
    <row r="47" spans="1:6" s="22" customFormat="1" ht="27" customHeight="1">
      <c r="A47" s="89" t="s">
        <v>521</v>
      </c>
      <c r="B47" s="86" t="s">
        <v>559</v>
      </c>
      <c r="C47" s="85" t="s">
        <v>532</v>
      </c>
      <c r="D47" s="23">
        <v>5</v>
      </c>
      <c r="E47" s="20"/>
      <c r="F47" s="21">
        <f t="shared" si="0"/>
      </c>
    </row>
    <row r="48" spans="1:6" s="22" customFormat="1" ht="27" customHeight="1">
      <c r="A48" s="89" t="s">
        <v>533</v>
      </c>
      <c r="B48" s="86" t="s">
        <v>560</v>
      </c>
      <c r="C48" s="85" t="s">
        <v>532</v>
      </c>
      <c r="D48" s="23">
        <v>4</v>
      </c>
      <c r="E48" s="20"/>
      <c r="F48" s="21">
        <f t="shared" si="0"/>
      </c>
    </row>
    <row r="49" spans="1:6" s="22" customFormat="1" ht="27" customHeight="1">
      <c r="A49" s="89" t="s">
        <v>535</v>
      </c>
      <c r="B49" s="86" t="s">
        <v>561</v>
      </c>
      <c r="C49" s="85" t="s">
        <v>532</v>
      </c>
      <c r="D49" s="6">
        <v>3</v>
      </c>
      <c r="E49" s="20"/>
      <c r="F49" s="21">
        <f t="shared" si="0"/>
      </c>
    </row>
    <row r="50" spans="1:6" s="22" customFormat="1" ht="27" customHeight="1">
      <c r="A50" s="89" t="s">
        <v>537</v>
      </c>
      <c r="B50" s="86" t="s">
        <v>562</v>
      </c>
      <c r="C50" s="85" t="s">
        <v>532</v>
      </c>
      <c r="D50" s="6">
        <v>1</v>
      </c>
      <c r="E50" s="20"/>
      <c r="F50" s="21">
        <f t="shared" si="0"/>
      </c>
    </row>
    <row r="51" spans="1:6" s="22" customFormat="1" ht="27" customHeight="1">
      <c r="A51" s="89" t="s">
        <v>539</v>
      </c>
      <c r="B51" s="86" t="s">
        <v>563</v>
      </c>
      <c r="C51" s="85" t="s">
        <v>532</v>
      </c>
      <c r="D51" s="6">
        <v>7</v>
      </c>
      <c r="E51" s="20"/>
      <c r="F51" s="21">
        <f t="shared" si="0"/>
      </c>
    </row>
    <row r="52" spans="1:6" s="22" customFormat="1" ht="27" customHeight="1">
      <c r="A52" s="89" t="s">
        <v>541</v>
      </c>
      <c r="B52" s="86" t="s">
        <v>564</v>
      </c>
      <c r="C52" s="85" t="s">
        <v>532</v>
      </c>
      <c r="D52" s="6">
        <v>6</v>
      </c>
      <c r="E52" s="20"/>
      <c r="F52" s="21">
        <f t="shared" si="0"/>
      </c>
    </row>
    <row r="53" spans="1:6" s="22" customFormat="1" ht="27" customHeight="1">
      <c r="A53" s="89" t="s">
        <v>543</v>
      </c>
      <c r="B53" s="86" t="s">
        <v>565</v>
      </c>
      <c r="C53" s="85" t="s">
        <v>532</v>
      </c>
      <c r="D53" s="6">
        <v>49</v>
      </c>
      <c r="E53" s="20"/>
      <c r="F53" s="21">
        <f t="shared" si="0"/>
      </c>
    </row>
    <row r="54" spans="1:6" s="22" customFormat="1" ht="27" customHeight="1">
      <c r="A54" s="89" t="s">
        <v>545</v>
      </c>
      <c r="B54" s="86" t="s">
        <v>566</v>
      </c>
      <c r="C54" s="85" t="s">
        <v>532</v>
      </c>
      <c r="D54" s="6">
        <v>32</v>
      </c>
      <c r="E54" s="20"/>
      <c r="F54" s="21">
        <f t="shared" si="0"/>
      </c>
    </row>
    <row r="55" spans="1:6" s="22" customFormat="1" ht="27" customHeight="1">
      <c r="A55" s="89" t="s">
        <v>547</v>
      </c>
      <c r="B55" s="86" t="s">
        <v>567</v>
      </c>
      <c r="C55" s="85" t="s">
        <v>532</v>
      </c>
      <c r="D55" s="6">
        <v>6</v>
      </c>
      <c r="E55" s="20"/>
      <c r="F55" s="21">
        <f t="shared" si="0"/>
      </c>
    </row>
    <row r="56" spans="1:6" s="22" customFormat="1" ht="27" customHeight="1">
      <c r="A56" s="89" t="s">
        <v>480</v>
      </c>
      <c r="B56" s="86" t="s">
        <v>568</v>
      </c>
      <c r="C56" s="85" t="s">
        <v>532</v>
      </c>
      <c r="D56" s="6">
        <v>14</v>
      </c>
      <c r="E56" s="20"/>
      <c r="F56" s="21">
        <f t="shared" si="0"/>
      </c>
    </row>
    <row r="57" spans="1:6" s="22" customFormat="1" ht="27" customHeight="1">
      <c r="A57" s="89" t="s">
        <v>569</v>
      </c>
      <c r="B57" s="86" t="s">
        <v>570</v>
      </c>
      <c r="C57" s="85"/>
      <c r="D57" s="6"/>
      <c r="E57" s="20"/>
      <c r="F57" s="21">
        <f t="shared" si="0"/>
      </c>
    </row>
    <row r="58" spans="1:6" s="22" customFormat="1" ht="27" customHeight="1">
      <c r="A58" s="89" t="s">
        <v>521</v>
      </c>
      <c r="B58" s="84" t="s">
        <v>571</v>
      </c>
      <c r="C58" s="85" t="s">
        <v>532</v>
      </c>
      <c r="D58" s="6">
        <v>6</v>
      </c>
      <c r="E58" s="20"/>
      <c r="F58" s="21">
        <f t="shared" si="0"/>
      </c>
    </row>
    <row r="59" spans="1:6" s="22" customFormat="1" ht="27" customHeight="1">
      <c r="A59" s="89" t="s">
        <v>533</v>
      </c>
      <c r="B59" s="84" t="s">
        <v>572</v>
      </c>
      <c r="C59" s="85" t="s">
        <v>532</v>
      </c>
      <c r="D59" s="6">
        <v>26</v>
      </c>
      <c r="E59" s="20"/>
      <c r="F59" s="21">
        <f t="shared" si="0"/>
      </c>
    </row>
    <row r="60" spans="1:6" s="22" customFormat="1" ht="27" customHeight="1">
      <c r="A60" s="89" t="s">
        <v>573</v>
      </c>
      <c r="B60" s="86" t="s">
        <v>574</v>
      </c>
      <c r="C60" s="85"/>
      <c r="D60" s="6"/>
      <c r="E60" s="20"/>
      <c r="F60" s="21">
        <f t="shared" si="0"/>
      </c>
    </row>
    <row r="61" spans="1:6" s="22" customFormat="1" ht="27" customHeight="1">
      <c r="A61" s="89" t="s">
        <v>521</v>
      </c>
      <c r="B61" s="86" t="s">
        <v>575</v>
      </c>
      <c r="C61" s="85" t="s">
        <v>532</v>
      </c>
      <c r="D61" s="6">
        <v>1</v>
      </c>
      <c r="E61" s="20"/>
      <c r="F61" s="21">
        <f t="shared" si="0"/>
      </c>
    </row>
    <row r="62" spans="1:6" s="22" customFormat="1" ht="27" customHeight="1">
      <c r="A62" s="89" t="s">
        <v>533</v>
      </c>
      <c r="B62" s="86" t="s">
        <v>576</v>
      </c>
      <c r="C62" s="85" t="s">
        <v>532</v>
      </c>
      <c r="D62" s="6">
        <v>14</v>
      </c>
      <c r="E62" s="20"/>
      <c r="F62" s="21">
        <f t="shared" si="0"/>
      </c>
    </row>
    <row r="63" spans="1:6" s="22" customFormat="1" ht="27" customHeight="1">
      <c r="A63" s="89" t="s">
        <v>577</v>
      </c>
      <c r="B63" s="86" t="s">
        <v>578</v>
      </c>
      <c r="C63" s="85" t="s">
        <v>532</v>
      </c>
      <c r="D63" s="6">
        <v>18</v>
      </c>
      <c r="E63" s="20"/>
      <c r="F63" s="21">
        <f t="shared" si="0"/>
      </c>
    </row>
    <row r="64" spans="1:6" s="22" customFormat="1" ht="27" customHeight="1">
      <c r="A64" s="89" t="s">
        <v>579</v>
      </c>
      <c r="B64" s="86" t="s">
        <v>580</v>
      </c>
      <c r="C64" s="85"/>
      <c r="D64" s="6"/>
      <c r="E64" s="20"/>
      <c r="F64" s="21">
        <f t="shared" si="0"/>
      </c>
    </row>
    <row r="65" spans="1:6" s="22" customFormat="1" ht="27" customHeight="1">
      <c r="A65" s="89" t="s">
        <v>521</v>
      </c>
      <c r="B65" s="84" t="s">
        <v>581</v>
      </c>
      <c r="C65" s="85" t="s">
        <v>532</v>
      </c>
      <c r="D65" s="6">
        <v>2</v>
      </c>
      <c r="E65" s="20"/>
      <c r="F65" s="21">
        <f t="shared" si="0"/>
      </c>
    </row>
    <row r="66" spans="1:6" s="22" customFormat="1" ht="27" customHeight="1">
      <c r="A66" s="89" t="s">
        <v>533</v>
      </c>
      <c r="B66" s="84" t="s">
        <v>582</v>
      </c>
      <c r="C66" s="85" t="s">
        <v>532</v>
      </c>
      <c r="D66" s="6">
        <v>6</v>
      </c>
      <c r="E66" s="20"/>
      <c r="F66" s="21">
        <f t="shared" si="0"/>
      </c>
    </row>
    <row r="67" spans="1:6" s="22" customFormat="1" ht="27" customHeight="1">
      <c r="A67" s="89" t="s">
        <v>583</v>
      </c>
      <c r="B67" s="86" t="s">
        <v>584</v>
      </c>
      <c r="C67" s="85"/>
      <c r="D67" s="6"/>
      <c r="E67" s="20"/>
      <c r="F67" s="21">
        <f t="shared" si="0"/>
      </c>
    </row>
    <row r="68" spans="1:6" s="22" customFormat="1" ht="27" customHeight="1">
      <c r="A68" s="89" t="s">
        <v>521</v>
      </c>
      <c r="B68" s="86" t="s">
        <v>585</v>
      </c>
      <c r="C68" s="85" t="s">
        <v>532</v>
      </c>
      <c r="D68" s="6">
        <v>38</v>
      </c>
      <c r="E68" s="20"/>
      <c r="F68" s="21">
        <f t="shared" si="0"/>
      </c>
    </row>
    <row r="69" spans="1:6" s="22" customFormat="1" ht="27" customHeight="1">
      <c r="A69" s="89" t="s">
        <v>533</v>
      </c>
      <c r="B69" s="84" t="s">
        <v>586</v>
      </c>
      <c r="C69" s="85" t="s">
        <v>532</v>
      </c>
      <c r="D69" s="23">
        <v>16</v>
      </c>
      <c r="E69" s="20"/>
      <c r="F69" s="21">
        <f t="shared" si="0"/>
      </c>
    </row>
    <row r="70" spans="1:6" s="22" customFormat="1" ht="27" customHeight="1">
      <c r="A70" s="89" t="s">
        <v>587</v>
      </c>
      <c r="B70" s="86" t="s">
        <v>588</v>
      </c>
      <c r="C70" s="85" t="s">
        <v>448</v>
      </c>
      <c r="D70" s="23">
        <v>39</v>
      </c>
      <c r="E70" s="20"/>
      <c r="F70" s="21">
        <f t="shared" si="0"/>
      </c>
    </row>
    <row r="71" spans="1:6" s="22" customFormat="1" ht="27" customHeight="1">
      <c r="A71" s="89" t="s">
        <v>589</v>
      </c>
      <c r="B71" s="86" t="s">
        <v>590</v>
      </c>
      <c r="C71" s="85" t="s">
        <v>448</v>
      </c>
      <c r="D71" s="23">
        <v>392</v>
      </c>
      <c r="E71" s="20"/>
      <c r="F71" s="21">
        <f t="shared" si="0"/>
      </c>
    </row>
    <row r="72" spans="1:6" s="22" customFormat="1" ht="27" customHeight="1">
      <c r="A72" s="89" t="s">
        <v>591</v>
      </c>
      <c r="B72" s="86" t="s">
        <v>592</v>
      </c>
      <c r="C72" s="85" t="s">
        <v>448</v>
      </c>
      <c r="D72" s="23">
        <v>354</v>
      </c>
      <c r="E72" s="20"/>
      <c r="F72" s="21">
        <f t="shared" si="0"/>
      </c>
    </row>
    <row r="73" spans="1:6" s="22" customFormat="1" ht="27" customHeight="1">
      <c r="A73" s="89" t="s">
        <v>593</v>
      </c>
      <c r="B73" s="86" t="s">
        <v>594</v>
      </c>
      <c r="C73" s="85" t="s">
        <v>448</v>
      </c>
      <c r="D73" s="23">
        <v>22</v>
      </c>
      <c r="E73" s="20"/>
      <c r="F73" s="21">
        <f t="shared" si="0"/>
      </c>
    </row>
    <row r="74" spans="1:6" s="22" customFormat="1" ht="27" customHeight="1">
      <c r="A74" s="89" t="s">
        <v>595</v>
      </c>
      <c r="B74" s="86" t="s">
        <v>596</v>
      </c>
      <c r="C74" s="85" t="s">
        <v>532</v>
      </c>
      <c r="D74" s="23">
        <v>5</v>
      </c>
      <c r="E74" s="20"/>
      <c r="F74" s="21">
        <f t="shared" si="0"/>
      </c>
    </row>
    <row r="75" spans="1:6" s="22" customFormat="1" ht="27" customHeight="1">
      <c r="A75" s="89" t="s">
        <v>597</v>
      </c>
      <c r="B75" s="86" t="s">
        <v>598</v>
      </c>
      <c r="C75" s="85" t="s">
        <v>532</v>
      </c>
      <c r="D75" s="23">
        <v>184</v>
      </c>
      <c r="E75" s="20"/>
      <c r="F75" s="21">
        <f t="shared" si="0"/>
      </c>
    </row>
    <row r="76" spans="1:6" s="22" customFormat="1" ht="27" customHeight="1">
      <c r="A76" s="89">
        <v>605</v>
      </c>
      <c r="B76" s="86" t="s">
        <v>599</v>
      </c>
      <c r="C76" s="85"/>
      <c r="D76" s="23"/>
      <c r="E76" s="20"/>
      <c r="F76" s="21">
        <f t="shared" si="0"/>
      </c>
    </row>
    <row r="77" spans="1:6" s="22" customFormat="1" ht="27" customHeight="1">
      <c r="A77" s="89" t="s">
        <v>600</v>
      </c>
      <c r="B77" s="86" t="s">
        <v>601</v>
      </c>
      <c r="C77" s="85"/>
      <c r="D77" s="6"/>
      <c r="E77" s="20"/>
      <c r="F77" s="21">
        <f t="shared" si="0"/>
      </c>
    </row>
    <row r="78" spans="1:6" s="22" customFormat="1" ht="27" customHeight="1">
      <c r="A78" s="89" t="s">
        <v>26</v>
      </c>
      <c r="B78" s="86" t="s">
        <v>602</v>
      </c>
      <c r="C78" s="85" t="s">
        <v>319</v>
      </c>
      <c r="D78" s="6">
        <v>57046</v>
      </c>
      <c r="E78" s="20"/>
      <c r="F78" s="21">
        <f t="shared" si="0"/>
      </c>
    </row>
    <row r="79" spans="1:6" s="22" customFormat="1" ht="27" customHeight="1">
      <c r="A79" s="89" t="s">
        <v>27</v>
      </c>
      <c r="B79" s="86" t="s">
        <v>603</v>
      </c>
      <c r="C79" s="85" t="s">
        <v>319</v>
      </c>
      <c r="D79" s="6">
        <v>6248</v>
      </c>
      <c r="E79" s="20"/>
      <c r="F79" s="21">
        <f t="shared" si="0"/>
      </c>
    </row>
    <row r="80" spans="1:6" s="22" customFormat="1" ht="27" customHeight="1">
      <c r="A80" s="89" t="s">
        <v>604</v>
      </c>
      <c r="B80" s="86" t="s">
        <v>605</v>
      </c>
      <c r="C80" s="85"/>
      <c r="D80" s="6"/>
      <c r="E80" s="20"/>
      <c r="F80" s="21">
        <f t="shared" si="0"/>
      </c>
    </row>
    <row r="81" spans="1:6" s="22" customFormat="1" ht="27" customHeight="1">
      <c r="A81" s="89" t="s">
        <v>27</v>
      </c>
      <c r="B81" s="86" t="s">
        <v>606</v>
      </c>
      <c r="C81" s="85"/>
      <c r="D81" s="6"/>
      <c r="E81" s="20"/>
      <c r="F81" s="21">
        <f t="shared" si="0"/>
      </c>
    </row>
    <row r="82" spans="1:6" s="22" customFormat="1" ht="27" customHeight="1">
      <c r="A82" s="89" t="s">
        <v>501</v>
      </c>
      <c r="B82" s="84" t="s">
        <v>607</v>
      </c>
      <c r="C82" s="85" t="s">
        <v>448</v>
      </c>
      <c r="D82" s="6">
        <v>8560</v>
      </c>
      <c r="E82" s="20"/>
      <c r="F82" s="21">
        <f t="shared" si="0"/>
      </c>
    </row>
    <row r="83" spans="1:6" s="22" customFormat="1" ht="27" customHeight="1">
      <c r="A83" s="89" t="s">
        <v>503</v>
      </c>
      <c r="B83" s="84" t="s">
        <v>608</v>
      </c>
      <c r="C83" s="85" t="s">
        <v>448</v>
      </c>
      <c r="D83" s="6">
        <v>735</v>
      </c>
      <c r="E83" s="20"/>
      <c r="F83" s="21">
        <f t="shared" si="0"/>
      </c>
    </row>
    <row r="84" spans="1:6" s="22" customFormat="1" ht="27" customHeight="1">
      <c r="A84" s="89" t="s">
        <v>609</v>
      </c>
      <c r="B84" s="86" t="s">
        <v>610</v>
      </c>
      <c r="C84" s="85" t="s">
        <v>611</v>
      </c>
      <c r="D84" s="6">
        <v>249</v>
      </c>
      <c r="E84" s="20"/>
      <c r="F84" s="21">
        <f t="shared" si="0"/>
      </c>
    </row>
    <row r="85" spans="1:6" s="22" customFormat="1" ht="27" customHeight="1">
      <c r="A85" s="89" t="s">
        <v>612</v>
      </c>
      <c r="B85" s="86" t="s">
        <v>613</v>
      </c>
      <c r="C85" s="85" t="s">
        <v>319</v>
      </c>
      <c r="D85" s="6">
        <v>48</v>
      </c>
      <c r="E85" s="20"/>
      <c r="F85" s="21">
        <f t="shared" si="0"/>
      </c>
    </row>
    <row r="86" spans="1:6" s="22" customFormat="1" ht="27" customHeight="1">
      <c r="A86" s="89">
        <v>606</v>
      </c>
      <c r="B86" s="86" t="s">
        <v>614</v>
      </c>
      <c r="C86" s="85"/>
      <c r="D86" s="6"/>
      <c r="E86" s="20"/>
      <c r="F86" s="21">
        <f t="shared" si="0"/>
      </c>
    </row>
    <row r="87" spans="1:6" s="22" customFormat="1" ht="27" customHeight="1">
      <c r="A87" s="89" t="s">
        <v>615</v>
      </c>
      <c r="B87" s="86" t="s">
        <v>616</v>
      </c>
      <c r="C87" s="85"/>
      <c r="D87" s="6"/>
      <c r="E87" s="20"/>
      <c r="F87" s="21">
        <f t="shared" si="0"/>
      </c>
    </row>
    <row r="88" spans="1:6" s="22" customFormat="1" ht="27" customHeight="1">
      <c r="A88" s="89" t="s">
        <v>521</v>
      </c>
      <c r="B88" s="84" t="s">
        <v>617</v>
      </c>
      <c r="C88" s="85" t="s">
        <v>147</v>
      </c>
      <c r="D88" s="6">
        <v>35099</v>
      </c>
      <c r="E88" s="20"/>
      <c r="F88" s="21">
        <f t="shared" si="0"/>
      </c>
    </row>
    <row r="89" spans="1:6" s="22" customFormat="1" ht="27" customHeight="1">
      <c r="A89" s="89" t="s">
        <v>533</v>
      </c>
      <c r="B89" s="84" t="s">
        <v>618</v>
      </c>
      <c r="C89" s="85" t="s">
        <v>147</v>
      </c>
      <c r="D89" s="6">
        <v>2922</v>
      </c>
      <c r="E89" s="20"/>
      <c r="F89" s="21">
        <f t="shared" si="0"/>
      </c>
    </row>
    <row r="90" spans="1:6" s="22" customFormat="1" ht="27" customHeight="1">
      <c r="A90" s="89" t="s">
        <v>619</v>
      </c>
      <c r="B90" s="84" t="s">
        <v>620</v>
      </c>
      <c r="C90" s="85" t="s">
        <v>147</v>
      </c>
      <c r="D90" s="6">
        <v>146</v>
      </c>
      <c r="E90" s="20"/>
      <c r="F90" s="21">
        <f t="shared" si="0"/>
      </c>
    </row>
    <row r="91" spans="1:6" s="22" customFormat="1" ht="27" customHeight="1">
      <c r="A91" s="89" t="s">
        <v>621</v>
      </c>
      <c r="B91" s="86" t="s">
        <v>622</v>
      </c>
      <c r="C91" s="90" t="s">
        <v>623</v>
      </c>
      <c r="D91" s="6">
        <v>243</v>
      </c>
      <c r="E91" s="20"/>
      <c r="F91" s="21">
        <f t="shared" si="0"/>
      </c>
    </row>
    <row r="92" spans="1:6" s="22" customFormat="1" ht="27" customHeight="1">
      <c r="A92" s="6" t="s">
        <v>681</v>
      </c>
      <c r="B92" s="24" t="s">
        <v>682</v>
      </c>
      <c r="C92" s="6" t="s">
        <v>0</v>
      </c>
      <c r="D92" s="6">
        <v>1</v>
      </c>
      <c r="E92" s="92"/>
      <c r="F92" s="21">
        <v>250000</v>
      </c>
    </row>
    <row r="93" spans="1:7" ht="27" customHeight="1">
      <c r="A93" s="103" t="s">
        <v>84</v>
      </c>
      <c r="B93" s="104"/>
      <c r="C93" s="104"/>
      <c r="D93" s="104"/>
      <c r="E93" s="104"/>
      <c r="F93" s="14">
        <f>IF(E8=0,0,SUM(F5:F92))</f>
        <v>0</v>
      </c>
      <c r="G93" s="18"/>
    </row>
    <row r="94" spans="4:7" ht="12">
      <c r="D94" s="69"/>
      <c r="E94" s="71"/>
      <c r="F94" s="72"/>
      <c r="G94" s="18"/>
    </row>
    <row r="95" spans="4:7" ht="12">
      <c r="D95" s="69"/>
      <c r="E95" s="71"/>
      <c r="F95" s="72"/>
      <c r="G95" s="18"/>
    </row>
    <row r="96" spans="4:7" ht="12">
      <c r="D96" s="69"/>
      <c r="E96" s="71"/>
      <c r="F96" s="72"/>
      <c r="G96" s="18"/>
    </row>
    <row r="97" spans="1:7" ht="12">
      <c r="A97" s="73"/>
      <c r="B97" s="74"/>
      <c r="C97" s="73"/>
      <c r="D97" s="69"/>
      <c r="E97" s="71"/>
      <c r="F97" s="72"/>
      <c r="G97" s="18"/>
    </row>
    <row r="98" spans="4:7" ht="12">
      <c r="D98" s="69"/>
      <c r="E98" s="71"/>
      <c r="F98" s="72"/>
      <c r="G98" s="18"/>
    </row>
    <row r="99" spans="4:7" ht="12">
      <c r="D99" s="69"/>
      <c r="E99" s="71"/>
      <c r="F99" s="72"/>
      <c r="G99" s="18"/>
    </row>
    <row r="100" spans="4:7" ht="12">
      <c r="D100" s="69"/>
      <c r="E100" s="71"/>
      <c r="F100" s="72"/>
      <c r="G100" s="18"/>
    </row>
    <row r="101" spans="4:7" ht="12">
      <c r="D101" s="69"/>
      <c r="E101" s="71"/>
      <c r="F101" s="72"/>
      <c r="G101" s="18"/>
    </row>
    <row r="102" spans="4:7" ht="12">
      <c r="D102" s="69"/>
      <c r="E102" s="71"/>
      <c r="F102" s="72"/>
      <c r="G102" s="18"/>
    </row>
    <row r="103" spans="4:7" ht="12">
      <c r="D103" s="69"/>
      <c r="E103" s="71"/>
      <c r="F103" s="72"/>
      <c r="G103" s="18"/>
    </row>
    <row r="104" spans="4:7" ht="12">
      <c r="D104" s="69"/>
      <c r="E104" s="71"/>
      <c r="F104" s="72"/>
      <c r="G104" s="18"/>
    </row>
    <row r="105" spans="4:7" ht="12">
      <c r="D105" s="69"/>
      <c r="E105" s="71"/>
      <c r="F105" s="72"/>
      <c r="G105" s="18"/>
    </row>
    <row r="106" spans="4:7" ht="12">
      <c r="D106" s="69"/>
      <c r="E106" s="71"/>
      <c r="F106" s="72"/>
      <c r="G106" s="18"/>
    </row>
    <row r="107" spans="4:7" ht="12">
      <c r="D107" s="69"/>
      <c r="E107" s="71"/>
      <c r="F107" s="72"/>
      <c r="G107" s="18"/>
    </row>
    <row r="108" spans="4:7" ht="12">
      <c r="D108" s="69"/>
      <c r="E108" s="71"/>
      <c r="F108" s="72"/>
      <c r="G108" s="18"/>
    </row>
    <row r="109" spans="4:7" ht="12">
      <c r="D109" s="69"/>
      <c r="E109" s="71"/>
      <c r="F109" s="72"/>
      <c r="G109" s="18"/>
    </row>
    <row r="110" spans="4:7" ht="12">
      <c r="D110" s="69"/>
      <c r="E110" s="71"/>
      <c r="F110" s="72"/>
      <c r="G110" s="18"/>
    </row>
    <row r="111" spans="4:7" ht="12">
      <c r="D111" s="69"/>
      <c r="E111" s="71"/>
      <c r="F111" s="72"/>
      <c r="G111" s="18"/>
    </row>
    <row r="112" spans="4:7" ht="12">
      <c r="D112" s="69"/>
      <c r="E112" s="71"/>
      <c r="F112" s="72"/>
      <c r="G112" s="18"/>
    </row>
    <row r="113" spans="4:7" ht="12">
      <c r="D113" s="69"/>
      <c r="E113" s="71"/>
      <c r="F113" s="72"/>
      <c r="G113" s="18"/>
    </row>
    <row r="114" spans="4:7" ht="12">
      <c r="D114" s="69"/>
      <c r="E114" s="71"/>
      <c r="F114" s="72"/>
      <c r="G114" s="18"/>
    </row>
    <row r="115" spans="4:7" ht="12">
      <c r="D115" s="69"/>
      <c r="E115" s="71"/>
      <c r="F115" s="72"/>
      <c r="G115" s="18"/>
    </row>
    <row r="116" spans="4:7" ht="12">
      <c r="D116" s="69"/>
      <c r="E116" s="71"/>
      <c r="F116" s="72"/>
      <c r="G116" s="18"/>
    </row>
    <row r="117" spans="4:7" ht="12">
      <c r="D117" s="69"/>
      <c r="E117" s="71"/>
      <c r="F117" s="72"/>
      <c r="G117" s="18"/>
    </row>
    <row r="118" spans="4:7" ht="12">
      <c r="D118" s="69"/>
      <c r="E118" s="71"/>
      <c r="F118" s="72"/>
      <c r="G118" s="18"/>
    </row>
    <row r="119" spans="4:7" ht="12">
      <c r="D119" s="69"/>
      <c r="E119" s="71"/>
      <c r="F119" s="72"/>
      <c r="G119" s="18"/>
    </row>
    <row r="120" spans="4:7" ht="12">
      <c r="D120" s="69"/>
      <c r="E120" s="71"/>
      <c r="F120" s="72"/>
      <c r="G120" s="18"/>
    </row>
    <row r="121" spans="4:7" ht="12">
      <c r="D121" s="69"/>
      <c r="E121" s="71"/>
      <c r="F121" s="72"/>
      <c r="G121" s="18"/>
    </row>
    <row r="122" spans="4:7" ht="12">
      <c r="D122" s="69"/>
      <c r="E122" s="71"/>
      <c r="F122" s="72"/>
      <c r="G122" s="18"/>
    </row>
    <row r="123" spans="4:7" ht="12">
      <c r="D123" s="69"/>
      <c r="E123" s="71"/>
      <c r="F123" s="72"/>
      <c r="G123" s="18"/>
    </row>
    <row r="124" spans="4:7" ht="12">
      <c r="D124" s="69"/>
      <c r="E124" s="71"/>
      <c r="F124" s="72"/>
      <c r="G124" s="18"/>
    </row>
    <row r="125" spans="4:7" ht="12">
      <c r="D125" s="69"/>
      <c r="E125" s="71"/>
      <c r="F125" s="72"/>
      <c r="G125" s="18"/>
    </row>
    <row r="126" spans="4:7" ht="12">
      <c r="D126" s="69"/>
      <c r="E126" s="71"/>
      <c r="F126" s="72"/>
      <c r="G126" s="18"/>
    </row>
    <row r="127" spans="4:7" ht="12">
      <c r="D127" s="69"/>
      <c r="E127" s="71"/>
      <c r="F127" s="72"/>
      <c r="G127" s="18"/>
    </row>
    <row r="128" spans="4:7" ht="12">
      <c r="D128" s="69"/>
      <c r="E128" s="71"/>
      <c r="F128" s="72"/>
      <c r="G128" s="18"/>
    </row>
    <row r="129" spans="4:7" ht="12">
      <c r="D129" s="69"/>
      <c r="E129" s="71"/>
      <c r="F129" s="72"/>
      <c r="G129" s="18"/>
    </row>
    <row r="130" spans="4:7" ht="12">
      <c r="D130" s="69"/>
      <c r="E130" s="71"/>
      <c r="F130" s="72"/>
      <c r="G130" s="18"/>
    </row>
    <row r="131" spans="4:7" ht="12">
      <c r="D131" s="69"/>
      <c r="E131" s="71"/>
      <c r="F131" s="72"/>
      <c r="G131" s="18"/>
    </row>
    <row r="132" spans="4:7" ht="12">
      <c r="D132" s="69"/>
      <c r="E132" s="71"/>
      <c r="F132" s="72"/>
      <c r="G132" s="18"/>
    </row>
    <row r="133" spans="4:7" ht="12">
      <c r="D133" s="69"/>
      <c r="E133" s="71"/>
      <c r="F133" s="72"/>
      <c r="G133" s="18"/>
    </row>
    <row r="134" spans="4:7" ht="12">
      <c r="D134" s="69"/>
      <c r="E134" s="71"/>
      <c r="F134" s="72"/>
      <c r="G134" s="18"/>
    </row>
    <row r="135" spans="4:7" ht="12">
      <c r="D135" s="69"/>
      <c r="E135" s="71"/>
      <c r="F135" s="72"/>
      <c r="G135" s="18"/>
    </row>
    <row r="136" spans="4:7" ht="12">
      <c r="D136" s="69"/>
      <c r="E136" s="71"/>
      <c r="F136" s="72"/>
      <c r="G136" s="18"/>
    </row>
    <row r="137" spans="4:7" ht="12">
      <c r="D137" s="69"/>
      <c r="E137" s="71"/>
      <c r="F137" s="72"/>
      <c r="G137" s="18"/>
    </row>
    <row r="138" spans="4:7" ht="12">
      <c r="D138" s="69"/>
      <c r="E138" s="71"/>
      <c r="F138" s="72"/>
      <c r="G138" s="18"/>
    </row>
    <row r="139" spans="4:7" ht="12">
      <c r="D139" s="69"/>
      <c r="E139" s="71"/>
      <c r="F139" s="72"/>
      <c r="G139" s="18"/>
    </row>
    <row r="140" spans="4:7" ht="12">
      <c r="D140" s="69"/>
      <c r="E140" s="71"/>
      <c r="F140" s="72"/>
      <c r="G140" s="18"/>
    </row>
    <row r="141" spans="4:7" ht="12">
      <c r="D141" s="69"/>
      <c r="E141" s="71"/>
      <c r="F141" s="72"/>
      <c r="G141" s="18"/>
    </row>
    <row r="142" spans="4:7" ht="12">
      <c r="D142" s="69"/>
      <c r="E142" s="71"/>
      <c r="F142" s="72"/>
      <c r="G142" s="18"/>
    </row>
    <row r="143" spans="4:7" ht="12">
      <c r="D143" s="69"/>
      <c r="E143" s="71"/>
      <c r="F143" s="72"/>
      <c r="G143" s="18"/>
    </row>
    <row r="144" spans="4:7" ht="12">
      <c r="D144" s="69"/>
      <c r="E144" s="71"/>
      <c r="F144" s="72"/>
      <c r="G144" s="18"/>
    </row>
    <row r="145" spans="4:7" ht="12">
      <c r="D145" s="69"/>
      <c r="E145" s="71"/>
      <c r="F145" s="72"/>
      <c r="G145" s="18"/>
    </row>
    <row r="146" spans="4:7" ht="12">
      <c r="D146" s="69"/>
      <c r="E146" s="71"/>
      <c r="F146" s="72"/>
      <c r="G146" s="18"/>
    </row>
    <row r="147" spans="4:7" ht="12">
      <c r="D147" s="69"/>
      <c r="E147" s="71"/>
      <c r="F147" s="72"/>
      <c r="G147" s="18"/>
    </row>
    <row r="148" spans="4:7" ht="12">
      <c r="D148" s="69"/>
      <c r="E148" s="71"/>
      <c r="F148" s="72"/>
      <c r="G148" s="18"/>
    </row>
    <row r="149" spans="4:7" ht="12">
      <c r="D149" s="69"/>
      <c r="E149" s="71"/>
      <c r="F149" s="72"/>
      <c r="G149" s="18"/>
    </row>
    <row r="150" spans="4:7" ht="12">
      <c r="D150" s="69"/>
      <c r="E150" s="71"/>
      <c r="F150" s="72"/>
      <c r="G150" s="18"/>
    </row>
    <row r="151" spans="4:7" ht="12">
      <c r="D151" s="69"/>
      <c r="E151" s="71"/>
      <c r="F151" s="72"/>
      <c r="G151" s="18"/>
    </row>
    <row r="152" spans="4:7" ht="12">
      <c r="D152" s="69"/>
      <c r="E152" s="71"/>
      <c r="F152" s="72"/>
      <c r="G152" s="18"/>
    </row>
    <row r="153" spans="4:7" ht="12">
      <c r="D153" s="69"/>
      <c r="E153" s="71"/>
      <c r="F153" s="72"/>
      <c r="G153" s="18"/>
    </row>
    <row r="154" spans="4:7" ht="12">
      <c r="D154" s="69"/>
      <c r="E154" s="71"/>
      <c r="F154" s="72"/>
      <c r="G154" s="18"/>
    </row>
    <row r="155" spans="4:7" ht="12">
      <c r="D155" s="69"/>
      <c r="E155" s="71"/>
      <c r="F155" s="72"/>
      <c r="G155" s="18"/>
    </row>
    <row r="156" spans="4:7" ht="12">
      <c r="D156" s="69"/>
      <c r="E156" s="71"/>
      <c r="F156" s="72"/>
      <c r="G156" s="18"/>
    </row>
    <row r="157" spans="4:7" ht="12">
      <c r="D157" s="69"/>
      <c r="E157" s="71"/>
      <c r="F157" s="72"/>
      <c r="G157" s="18"/>
    </row>
    <row r="158" spans="4:7" ht="12">
      <c r="D158" s="69"/>
      <c r="E158" s="71"/>
      <c r="F158" s="72"/>
      <c r="G158" s="18"/>
    </row>
    <row r="159" spans="4:7" ht="12">
      <c r="D159" s="69"/>
      <c r="E159" s="71"/>
      <c r="F159" s="72"/>
      <c r="G159" s="18"/>
    </row>
    <row r="160" spans="4:7" ht="12">
      <c r="D160" s="69"/>
      <c r="E160" s="71"/>
      <c r="F160" s="72"/>
      <c r="G160" s="18"/>
    </row>
    <row r="161" spans="4:7" ht="12">
      <c r="D161" s="69"/>
      <c r="E161" s="71"/>
      <c r="F161" s="72"/>
      <c r="G161" s="18"/>
    </row>
    <row r="162" spans="4:7" ht="12">
      <c r="D162" s="69"/>
      <c r="E162" s="71"/>
      <c r="F162" s="72"/>
      <c r="G162" s="18"/>
    </row>
    <row r="163" spans="4:7" ht="12">
      <c r="D163" s="69"/>
      <c r="E163" s="71"/>
      <c r="F163" s="72"/>
      <c r="G163" s="18"/>
    </row>
    <row r="164" spans="4:7" ht="12">
      <c r="D164" s="69"/>
      <c r="E164" s="71"/>
      <c r="F164" s="72"/>
      <c r="G164" s="18"/>
    </row>
    <row r="165" spans="4:7" ht="12">
      <c r="D165" s="69"/>
      <c r="E165" s="71"/>
      <c r="F165" s="72"/>
      <c r="G165" s="18"/>
    </row>
    <row r="166" spans="4:7" ht="12">
      <c r="D166" s="69"/>
      <c r="E166" s="71"/>
      <c r="F166" s="72"/>
      <c r="G166" s="18"/>
    </row>
    <row r="167" spans="4:7" ht="12">
      <c r="D167" s="69"/>
      <c r="E167" s="71"/>
      <c r="F167" s="72"/>
      <c r="G167" s="18"/>
    </row>
    <row r="168" spans="4:7" ht="12">
      <c r="D168" s="69"/>
      <c r="E168" s="71"/>
      <c r="F168" s="72"/>
      <c r="G168" s="18"/>
    </row>
    <row r="169" spans="4:7" ht="12">
      <c r="D169" s="69"/>
      <c r="E169" s="71"/>
      <c r="F169" s="72"/>
      <c r="G169" s="18"/>
    </row>
    <row r="170" spans="4:7" ht="12">
      <c r="D170" s="69"/>
      <c r="E170" s="71"/>
      <c r="F170" s="72"/>
      <c r="G170" s="18"/>
    </row>
    <row r="171" spans="4:7" ht="12">
      <c r="D171" s="69"/>
      <c r="E171" s="71"/>
      <c r="F171" s="72"/>
      <c r="G171" s="18"/>
    </row>
    <row r="172" spans="4:7" ht="12">
      <c r="D172" s="69"/>
      <c r="E172" s="71"/>
      <c r="F172" s="72"/>
      <c r="G172" s="18"/>
    </row>
    <row r="173" spans="4:7" ht="12">
      <c r="D173" s="69"/>
      <c r="E173" s="71"/>
      <c r="F173" s="72"/>
      <c r="G173" s="18"/>
    </row>
    <row r="174" spans="4:7" ht="12">
      <c r="D174" s="69"/>
      <c r="E174" s="71"/>
      <c r="F174" s="72"/>
      <c r="G174" s="18"/>
    </row>
    <row r="175" spans="4:7" ht="12">
      <c r="D175" s="69"/>
      <c r="E175" s="71"/>
      <c r="F175" s="72"/>
      <c r="G175" s="18"/>
    </row>
    <row r="176" spans="4:7" ht="12">
      <c r="D176" s="69"/>
      <c r="E176" s="71"/>
      <c r="F176" s="72"/>
      <c r="G176" s="18"/>
    </row>
    <row r="177" spans="4:7" ht="12">
      <c r="D177" s="69"/>
      <c r="E177" s="71"/>
      <c r="F177" s="72"/>
      <c r="G177" s="18"/>
    </row>
    <row r="178" spans="4:7" ht="12">
      <c r="D178" s="69"/>
      <c r="E178" s="71"/>
      <c r="F178" s="72"/>
      <c r="G178" s="18"/>
    </row>
    <row r="179" spans="4:7" ht="12">
      <c r="D179" s="69"/>
      <c r="E179" s="71"/>
      <c r="F179" s="72"/>
      <c r="G179" s="18"/>
    </row>
    <row r="180" spans="4:7" ht="12">
      <c r="D180" s="69"/>
      <c r="E180" s="71"/>
      <c r="F180" s="72"/>
      <c r="G180" s="18"/>
    </row>
    <row r="181" spans="4:7" ht="12">
      <c r="D181" s="69"/>
      <c r="E181" s="71"/>
      <c r="F181" s="72"/>
      <c r="G181" s="18"/>
    </row>
    <row r="182" spans="4:7" ht="12">
      <c r="D182" s="69"/>
      <c r="E182" s="71"/>
      <c r="F182" s="72"/>
      <c r="G182" s="18"/>
    </row>
    <row r="183" spans="4:7" ht="12">
      <c r="D183" s="69"/>
      <c r="E183" s="71"/>
      <c r="F183" s="72"/>
      <c r="G183" s="18"/>
    </row>
    <row r="184" spans="4:7" ht="12">
      <c r="D184" s="69"/>
      <c r="E184" s="71"/>
      <c r="F184" s="72"/>
      <c r="G184" s="18"/>
    </row>
    <row r="185" spans="4:7" ht="12">
      <c r="D185" s="69"/>
      <c r="E185" s="71"/>
      <c r="F185" s="72"/>
      <c r="G185" s="18"/>
    </row>
    <row r="186" spans="4:7" ht="12">
      <c r="D186" s="69"/>
      <c r="E186" s="71"/>
      <c r="F186" s="72"/>
      <c r="G186" s="18"/>
    </row>
    <row r="187" spans="4:7" ht="12">
      <c r="D187" s="69"/>
      <c r="E187" s="71"/>
      <c r="F187" s="72"/>
      <c r="G187" s="18"/>
    </row>
    <row r="188" spans="4:7" ht="12">
      <c r="D188" s="69"/>
      <c r="E188" s="71"/>
      <c r="F188" s="72"/>
      <c r="G188" s="18"/>
    </row>
    <row r="189" spans="4:7" ht="12">
      <c r="D189" s="69"/>
      <c r="E189" s="71"/>
      <c r="F189" s="72"/>
      <c r="G189" s="18"/>
    </row>
    <row r="190" spans="4:7" ht="12">
      <c r="D190" s="69"/>
      <c r="E190" s="71"/>
      <c r="F190" s="72"/>
      <c r="G190" s="18"/>
    </row>
    <row r="191" spans="4:7" ht="12">
      <c r="D191" s="69"/>
      <c r="E191" s="71"/>
      <c r="F191" s="72"/>
      <c r="G191" s="18"/>
    </row>
    <row r="192" spans="4:7" ht="12">
      <c r="D192" s="69"/>
      <c r="E192" s="71"/>
      <c r="F192" s="72"/>
      <c r="G192" s="18"/>
    </row>
    <row r="193" spans="4:7" ht="12">
      <c r="D193" s="69"/>
      <c r="E193" s="71"/>
      <c r="F193" s="72"/>
      <c r="G193" s="18"/>
    </row>
    <row r="194" spans="4:7" ht="12">
      <c r="D194" s="69"/>
      <c r="E194" s="71"/>
      <c r="F194" s="72"/>
      <c r="G194" s="18"/>
    </row>
    <row r="195" spans="4:7" ht="12">
      <c r="D195" s="69"/>
      <c r="E195" s="71"/>
      <c r="F195" s="72"/>
      <c r="G195" s="18"/>
    </row>
    <row r="196" spans="4:7" ht="12">
      <c r="D196" s="69"/>
      <c r="E196" s="71"/>
      <c r="F196" s="72"/>
      <c r="G196" s="18"/>
    </row>
    <row r="197" spans="4:7" ht="12">
      <c r="D197" s="69"/>
      <c r="E197" s="71"/>
      <c r="F197" s="72"/>
      <c r="G197" s="18"/>
    </row>
    <row r="198" spans="4:7" ht="12">
      <c r="D198" s="69"/>
      <c r="E198" s="71"/>
      <c r="F198" s="72"/>
      <c r="G198" s="18"/>
    </row>
    <row r="199" spans="4:7" ht="12">
      <c r="D199" s="69"/>
      <c r="E199" s="71"/>
      <c r="F199" s="72"/>
      <c r="G199" s="18"/>
    </row>
    <row r="200" spans="4:7" ht="12">
      <c r="D200" s="69"/>
      <c r="E200" s="71"/>
      <c r="F200" s="72"/>
      <c r="G200" s="18"/>
    </row>
    <row r="201" spans="4:7" ht="12">
      <c r="D201" s="69"/>
      <c r="E201" s="71"/>
      <c r="F201" s="72"/>
      <c r="G201" s="18"/>
    </row>
    <row r="202" spans="4:7" ht="12">
      <c r="D202" s="69"/>
      <c r="E202" s="71"/>
      <c r="F202" s="72"/>
      <c r="G202" s="18"/>
    </row>
    <row r="203" spans="4:7" ht="12">
      <c r="D203" s="69"/>
      <c r="E203" s="71"/>
      <c r="F203" s="72"/>
      <c r="G203" s="18"/>
    </row>
    <row r="204" spans="4:7" ht="12">
      <c r="D204" s="69"/>
      <c r="E204" s="71"/>
      <c r="F204" s="72"/>
      <c r="G204" s="18"/>
    </row>
    <row r="205" spans="4:7" ht="12">
      <c r="D205" s="69"/>
      <c r="E205" s="71"/>
      <c r="F205" s="72"/>
      <c r="G205" s="18"/>
    </row>
    <row r="206" spans="4:7" ht="12">
      <c r="D206" s="69"/>
      <c r="E206" s="71"/>
      <c r="F206" s="72"/>
      <c r="G206" s="18"/>
    </row>
    <row r="207" spans="4:7" ht="12">
      <c r="D207" s="69"/>
      <c r="E207" s="71"/>
      <c r="F207" s="72"/>
      <c r="G207" s="18"/>
    </row>
    <row r="208" spans="4:7" ht="12">
      <c r="D208" s="69"/>
      <c r="E208" s="71"/>
      <c r="F208" s="72"/>
      <c r="G208" s="18"/>
    </row>
    <row r="209" spans="4:7" ht="12">
      <c r="D209" s="69"/>
      <c r="E209" s="71"/>
      <c r="F209" s="72"/>
      <c r="G209" s="18"/>
    </row>
    <row r="210" spans="4:7" ht="12">
      <c r="D210" s="69"/>
      <c r="E210" s="71"/>
      <c r="F210" s="72"/>
      <c r="G210" s="18"/>
    </row>
    <row r="211" spans="4:7" ht="12">
      <c r="D211" s="69"/>
      <c r="E211" s="71"/>
      <c r="F211" s="72"/>
      <c r="G211" s="18"/>
    </row>
    <row r="212" spans="4:7" ht="12">
      <c r="D212" s="69"/>
      <c r="E212" s="71"/>
      <c r="F212" s="72"/>
      <c r="G212" s="18"/>
    </row>
    <row r="213" spans="4:7" ht="12">
      <c r="D213" s="69"/>
      <c r="E213" s="71"/>
      <c r="F213" s="72"/>
      <c r="G213" s="18"/>
    </row>
    <row r="214" spans="4:7" ht="12">
      <c r="D214" s="69"/>
      <c r="E214" s="71"/>
      <c r="F214" s="72"/>
      <c r="G214" s="18"/>
    </row>
    <row r="215" spans="4:7" ht="12">
      <c r="D215" s="69"/>
      <c r="E215" s="71"/>
      <c r="F215" s="72"/>
      <c r="G215" s="18"/>
    </row>
    <row r="216" spans="4:7" ht="12">
      <c r="D216" s="69"/>
      <c r="E216" s="71"/>
      <c r="F216" s="72"/>
      <c r="G216" s="18"/>
    </row>
    <row r="217" spans="4:7" ht="12">
      <c r="D217" s="69"/>
      <c r="E217" s="71"/>
      <c r="F217" s="72"/>
      <c r="G217" s="18"/>
    </row>
    <row r="218" spans="4:7" ht="12">
      <c r="D218" s="69"/>
      <c r="E218" s="71"/>
      <c r="F218" s="72"/>
      <c r="G218" s="18"/>
    </row>
    <row r="219" spans="4:7" ht="12">
      <c r="D219" s="69"/>
      <c r="E219" s="71"/>
      <c r="F219" s="72"/>
      <c r="G219" s="18"/>
    </row>
    <row r="220" spans="4:7" ht="12">
      <c r="D220" s="69"/>
      <c r="E220" s="71"/>
      <c r="F220" s="72"/>
      <c r="G220" s="18"/>
    </row>
    <row r="221" spans="4:7" ht="12">
      <c r="D221" s="69"/>
      <c r="E221" s="71"/>
      <c r="F221" s="72"/>
      <c r="G221" s="18"/>
    </row>
    <row r="222" spans="4:7" ht="12">
      <c r="D222" s="69"/>
      <c r="E222" s="71"/>
      <c r="F222" s="72"/>
      <c r="G222" s="18"/>
    </row>
    <row r="223" spans="4:7" ht="12">
      <c r="D223" s="69"/>
      <c r="E223" s="71"/>
      <c r="F223" s="72"/>
      <c r="G223" s="18"/>
    </row>
    <row r="224" spans="4:7" ht="12">
      <c r="D224" s="69"/>
      <c r="E224" s="71"/>
      <c r="F224" s="72"/>
      <c r="G224" s="18"/>
    </row>
    <row r="225" spans="4:7" ht="12">
      <c r="D225" s="69"/>
      <c r="E225" s="71"/>
      <c r="F225" s="72"/>
      <c r="G225" s="18"/>
    </row>
    <row r="226" spans="4:7" ht="12">
      <c r="D226" s="69"/>
      <c r="E226" s="71"/>
      <c r="F226" s="72"/>
      <c r="G226" s="18"/>
    </row>
    <row r="227" spans="4:7" ht="12">
      <c r="D227" s="69"/>
      <c r="E227" s="71"/>
      <c r="F227" s="72"/>
      <c r="G227" s="18"/>
    </row>
    <row r="228" spans="4:7" ht="12">
      <c r="D228" s="69"/>
      <c r="E228" s="71"/>
      <c r="F228" s="72"/>
      <c r="G228" s="18"/>
    </row>
    <row r="229" spans="4:7" ht="12">
      <c r="D229" s="69"/>
      <c r="E229" s="71"/>
      <c r="F229" s="72"/>
      <c r="G229" s="18"/>
    </row>
    <row r="230" spans="4:7" ht="12">
      <c r="D230" s="69"/>
      <c r="E230" s="71"/>
      <c r="F230" s="72"/>
      <c r="G230" s="18"/>
    </row>
    <row r="231" spans="4:7" ht="12">
      <c r="D231" s="69"/>
      <c r="E231" s="71"/>
      <c r="F231" s="72"/>
      <c r="G231" s="18"/>
    </row>
    <row r="232" spans="4:7" ht="12">
      <c r="D232" s="69"/>
      <c r="E232" s="71"/>
      <c r="F232" s="72"/>
      <c r="G232" s="18"/>
    </row>
    <row r="233" spans="4:7" ht="12">
      <c r="D233" s="69"/>
      <c r="E233" s="71"/>
      <c r="F233" s="72"/>
      <c r="G233" s="18"/>
    </row>
    <row r="234" spans="4:7" ht="12">
      <c r="D234" s="69"/>
      <c r="E234" s="71"/>
      <c r="F234" s="72"/>
      <c r="G234" s="18"/>
    </row>
    <row r="235" spans="4:7" ht="12">
      <c r="D235" s="69"/>
      <c r="E235" s="71"/>
      <c r="F235" s="72"/>
      <c r="G235" s="18"/>
    </row>
    <row r="236" spans="4:7" ht="12">
      <c r="D236" s="69"/>
      <c r="E236" s="71"/>
      <c r="F236" s="72"/>
      <c r="G236" s="18"/>
    </row>
    <row r="237" spans="4:7" ht="12">
      <c r="D237" s="69"/>
      <c r="E237" s="71"/>
      <c r="F237" s="72"/>
      <c r="G237" s="18"/>
    </row>
    <row r="238" spans="4:7" ht="12">
      <c r="D238" s="69"/>
      <c r="E238" s="71"/>
      <c r="F238" s="72"/>
      <c r="G238" s="18"/>
    </row>
    <row r="239" spans="4:7" ht="12">
      <c r="D239" s="69"/>
      <c r="E239" s="71"/>
      <c r="F239" s="72"/>
      <c r="G239" s="18"/>
    </row>
    <row r="240" spans="4:7" ht="12">
      <c r="D240" s="69"/>
      <c r="E240" s="71"/>
      <c r="F240" s="72"/>
      <c r="G240" s="18"/>
    </row>
    <row r="241" spans="4:7" ht="12">
      <c r="D241" s="69"/>
      <c r="E241" s="71"/>
      <c r="F241" s="72"/>
      <c r="G241" s="18"/>
    </row>
    <row r="242" spans="4:7" ht="12">
      <c r="D242" s="69"/>
      <c r="E242" s="71"/>
      <c r="F242" s="72"/>
      <c r="G242" s="18"/>
    </row>
    <row r="243" spans="4:7" ht="12">
      <c r="D243" s="69"/>
      <c r="E243" s="71"/>
      <c r="F243" s="72"/>
      <c r="G243" s="18"/>
    </row>
    <row r="244" spans="4:7" ht="12">
      <c r="D244" s="69"/>
      <c r="E244" s="71"/>
      <c r="F244" s="72"/>
      <c r="G244" s="18"/>
    </row>
    <row r="245" spans="4:7" ht="12">
      <c r="D245" s="69"/>
      <c r="E245" s="71"/>
      <c r="F245" s="72"/>
      <c r="G245" s="18"/>
    </row>
    <row r="246" spans="4:7" ht="12">
      <c r="D246" s="69"/>
      <c r="E246" s="71"/>
      <c r="F246" s="72"/>
      <c r="G246" s="18"/>
    </row>
    <row r="247" spans="4:7" ht="12">
      <c r="D247" s="69"/>
      <c r="E247" s="71"/>
      <c r="F247" s="72"/>
      <c r="G247" s="18"/>
    </row>
    <row r="248" spans="4:7" ht="12">
      <c r="D248" s="69"/>
      <c r="E248" s="71"/>
      <c r="F248" s="72"/>
      <c r="G248" s="18"/>
    </row>
    <row r="249" spans="4:7" ht="12">
      <c r="D249" s="69"/>
      <c r="E249" s="71"/>
      <c r="F249" s="72"/>
      <c r="G249" s="18"/>
    </row>
    <row r="250" spans="4:7" ht="12">
      <c r="D250" s="69"/>
      <c r="E250" s="71"/>
      <c r="F250" s="72"/>
      <c r="G250" s="18"/>
    </row>
    <row r="251" spans="4:7" ht="12">
      <c r="D251" s="69"/>
      <c r="E251" s="71"/>
      <c r="F251" s="72"/>
      <c r="G251" s="18"/>
    </row>
    <row r="252" spans="4:7" ht="12">
      <c r="D252" s="69"/>
      <c r="E252" s="71"/>
      <c r="F252" s="72"/>
      <c r="G252" s="18"/>
    </row>
  </sheetData>
  <sheetProtection password="C6D1" sheet="1" formatCells="0" formatColumns="0" formatRows="0"/>
  <mergeCells count="3">
    <mergeCell ref="A1:F1"/>
    <mergeCell ref="A2:F2"/>
    <mergeCell ref="A93:E93"/>
  </mergeCells>
  <dataValidations count="2">
    <dataValidation allowBlank="1" showInputMessage="1" showErrorMessage="1" imeMode="off" sqref="A4"/>
    <dataValidation allowBlank="1" showInputMessage="1" showErrorMessage="1" imeMode="on" sqref="B4"/>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98"/>
  <sheetViews>
    <sheetView showGridLines="0" showZeros="0" view="pageBreakPreview" zoomScaleSheetLayoutView="100" zoomScalePageLayoutView="0" workbookViewId="0" topLeftCell="A1">
      <pane ySplit="4" topLeftCell="A26" activePane="bottomLeft" state="frozen"/>
      <selection pane="topLeft" activeCell="A17" sqref="A17"/>
      <selection pane="bottomLeft" activeCell="E38" sqref="E38"/>
    </sheetView>
  </sheetViews>
  <sheetFormatPr defaultColWidth="9.00390625" defaultRowHeight="14.25"/>
  <cols>
    <col min="1" max="1" width="7.625" style="69" customWidth="1"/>
    <col min="2" max="2" width="25.625" style="70" customWidth="1"/>
    <col min="3" max="3" width="5.625" style="69" customWidth="1"/>
    <col min="4" max="4" width="10.625" style="75" customWidth="1"/>
    <col min="5" max="5" width="10.625" style="76" customWidth="1"/>
    <col min="6" max="6" width="14.625" style="77" customWidth="1"/>
    <col min="7" max="7" width="1.875" style="64" customWidth="1"/>
    <col min="8" max="16384" width="9.00390625" style="25" customWidth="1"/>
  </cols>
  <sheetData>
    <row r="1" spans="1:6" ht="34.5" customHeight="1">
      <c r="A1" s="99" t="s">
        <v>69</v>
      </c>
      <c r="B1" s="99"/>
      <c r="C1" s="99"/>
      <c r="D1" s="99"/>
      <c r="E1" s="99"/>
      <c r="F1" s="99"/>
    </row>
    <row r="2" spans="1:6" s="22" customFormat="1" ht="22.5" customHeight="1">
      <c r="A2" s="100" t="s">
        <v>85</v>
      </c>
      <c r="B2" s="100"/>
      <c r="C2" s="100"/>
      <c r="D2" s="100"/>
      <c r="E2" s="100"/>
      <c r="F2" s="100"/>
    </row>
    <row r="3" spans="1:6" s="27" customFormat="1" ht="18" customHeight="1">
      <c r="A3" s="61" t="str">
        <f>'汇总表'!A3</f>
        <v>合同段编号：BTBRCSG-1</v>
      </c>
      <c r="B3" s="53"/>
      <c r="C3" s="15"/>
      <c r="D3" s="16"/>
      <c r="E3" s="26"/>
      <c r="F3" s="62" t="s">
        <v>71</v>
      </c>
    </row>
    <row r="4" spans="1:6" s="18" customFormat="1" ht="27" customHeight="1">
      <c r="A4" s="65" t="s">
        <v>72</v>
      </c>
      <c r="B4" s="66" t="s">
        <v>73</v>
      </c>
      <c r="C4" s="65" t="s">
        <v>74</v>
      </c>
      <c r="D4" s="65" t="s">
        <v>75</v>
      </c>
      <c r="E4" s="67" t="s">
        <v>76</v>
      </c>
      <c r="F4" s="19" t="s">
        <v>77</v>
      </c>
    </row>
    <row r="5" spans="1:6" s="22" customFormat="1" ht="27" customHeight="1">
      <c r="A5" s="85">
        <v>703</v>
      </c>
      <c r="B5" s="84" t="s">
        <v>624</v>
      </c>
      <c r="C5" s="85"/>
      <c r="D5" s="19"/>
      <c r="E5" s="20"/>
      <c r="F5" s="21">
        <f aca="true" t="shared" si="0" ref="F5:F38">IF(E5&gt;0,ROUND(D5*E5,0),"")</f>
      </c>
    </row>
    <row r="6" spans="1:6" s="22" customFormat="1" ht="27" customHeight="1">
      <c r="A6" s="85" t="s">
        <v>625</v>
      </c>
      <c r="B6" s="86" t="s">
        <v>626</v>
      </c>
      <c r="C6" s="85" t="s">
        <v>125</v>
      </c>
      <c r="D6" s="6">
        <v>254952</v>
      </c>
      <c r="E6" s="20"/>
      <c r="F6" s="21">
        <f t="shared" si="0"/>
      </c>
    </row>
    <row r="7" spans="1:6" s="22" customFormat="1" ht="27" customHeight="1">
      <c r="A7" s="85">
        <v>704</v>
      </c>
      <c r="B7" s="84" t="s">
        <v>627</v>
      </c>
      <c r="C7" s="85"/>
      <c r="D7" s="6"/>
      <c r="E7" s="20"/>
      <c r="F7" s="21">
        <f t="shared" si="0"/>
      </c>
    </row>
    <row r="8" spans="1:6" s="22" customFormat="1" ht="27" customHeight="1">
      <c r="A8" s="85" t="s">
        <v>628</v>
      </c>
      <c r="B8" s="84" t="s">
        <v>629</v>
      </c>
      <c r="C8" s="85"/>
      <c r="D8" s="6"/>
      <c r="E8" s="20"/>
      <c r="F8" s="21">
        <f t="shared" si="0"/>
      </c>
    </row>
    <row r="9" spans="1:6" s="22" customFormat="1" ht="37.5">
      <c r="A9" s="85" t="s">
        <v>123</v>
      </c>
      <c r="B9" s="84" t="s">
        <v>630</v>
      </c>
      <c r="C9" s="85" t="s">
        <v>631</v>
      </c>
      <c r="D9" s="6">
        <v>394</v>
      </c>
      <c r="E9" s="20"/>
      <c r="F9" s="21">
        <f t="shared" si="0"/>
      </c>
    </row>
    <row r="10" spans="1:6" s="22" customFormat="1" ht="27" customHeight="1">
      <c r="A10" s="85" t="s">
        <v>126</v>
      </c>
      <c r="B10" s="84" t="s">
        <v>632</v>
      </c>
      <c r="C10" s="85" t="s">
        <v>631</v>
      </c>
      <c r="D10" s="6">
        <v>297</v>
      </c>
      <c r="E10" s="20"/>
      <c r="F10" s="21">
        <f t="shared" si="0"/>
      </c>
    </row>
    <row r="11" spans="1:6" s="22" customFormat="1" ht="27" customHeight="1">
      <c r="A11" s="85" t="s">
        <v>129</v>
      </c>
      <c r="B11" s="84" t="s">
        <v>633</v>
      </c>
      <c r="C11" s="85" t="s">
        <v>631</v>
      </c>
      <c r="D11" s="6">
        <v>81</v>
      </c>
      <c r="E11" s="20"/>
      <c r="F11" s="21">
        <f t="shared" si="0"/>
      </c>
    </row>
    <row r="12" spans="1:6" s="22" customFormat="1" ht="27" customHeight="1">
      <c r="A12" s="85" t="s">
        <v>131</v>
      </c>
      <c r="B12" s="84" t="s">
        <v>634</v>
      </c>
      <c r="C12" s="85" t="s">
        <v>631</v>
      </c>
      <c r="D12" s="6">
        <v>915</v>
      </c>
      <c r="E12" s="20"/>
      <c r="F12" s="21">
        <f t="shared" si="0"/>
      </c>
    </row>
    <row r="13" spans="1:6" s="22" customFormat="1" ht="27" customHeight="1">
      <c r="A13" s="85" t="s">
        <v>138</v>
      </c>
      <c r="B13" s="84" t="s">
        <v>635</v>
      </c>
      <c r="C13" s="85" t="s">
        <v>631</v>
      </c>
      <c r="D13" s="23">
        <v>780</v>
      </c>
      <c r="E13" s="20"/>
      <c r="F13" s="21">
        <f t="shared" si="0"/>
      </c>
    </row>
    <row r="14" spans="1:6" s="22" customFormat="1" ht="37.5">
      <c r="A14" s="85" t="s">
        <v>175</v>
      </c>
      <c r="B14" s="84" t="s">
        <v>636</v>
      </c>
      <c r="C14" s="85" t="s">
        <v>631</v>
      </c>
      <c r="D14" s="23">
        <v>904</v>
      </c>
      <c r="E14" s="20"/>
      <c r="F14" s="21">
        <f t="shared" si="0"/>
      </c>
    </row>
    <row r="15" spans="1:6" s="22" customFormat="1" ht="27" customHeight="1">
      <c r="A15" s="85" t="s">
        <v>282</v>
      </c>
      <c r="B15" s="84" t="s">
        <v>637</v>
      </c>
      <c r="C15" s="85" t="s">
        <v>631</v>
      </c>
      <c r="D15" s="23">
        <v>12576</v>
      </c>
      <c r="E15" s="20"/>
      <c r="F15" s="21">
        <f t="shared" si="0"/>
      </c>
    </row>
    <row r="16" spans="1:6" s="22" customFormat="1" ht="27" customHeight="1">
      <c r="A16" s="85" t="s">
        <v>164</v>
      </c>
      <c r="B16" s="84" t="s">
        <v>638</v>
      </c>
      <c r="C16" s="85" t="s">
        <v>631</v>
      </c>
      <c r="D16" s="23">
        <v>402</v>
      </c>
      <c r="E16" s="20"/>
      <c r="F16" s="21">
        <f t="shared" si="0"/>
      </c>
    </row>
    <row r="17" spans="1:6" s="22" customFormat="1" ht="27" customHeight="1">
      <c r="A17" s="85" t="s">
        <v>285</v>
      </c>
      <c r="B17" s="84" t="s">
        <v>639</v>
      </c>
      <c r="C17" s="85" t="s">
        <v>631</v>
      </c>
      <c r="D17" s="23">
        <v>29468</v>
      </c>
      <c r="E17" s="20"/>
      <c r="F17" s="21">
        <f t="shared" si="0"/>
      </c>
    </row>
    <row r="18" spans="1:6" s="22" customFormat="1" ht="27" customHeight="1">
      <c r="A18" s="85" t="s">
        <v>168</v>
      </c>
      <c r="B18" s="84" t="s">
        <v>640</v>
      </c>
      <c r="C18" s="85" t="s">
        <v>631</v>
      </c>
      <c r="D18" s="23">
        <v>6638</v>
      </c>
      <c r="E18" s="20"/>
      <c r="F18" s="21">
        <f t="shared" si="0"/>
      </c>
    </row>
    <row r="19" spans="1:6" s="22" customFormat="1" ht="27" customHeight="1">
      <c r="A19" s="85" t="s">
        <v>641</v>
      </c>
      <c r="B19" s="84" t="s">
        <v>642</v>
      </c>
      <c r="C19" s="85"/>
      <c r="D19" s="23"/>
      <c r="E19" s="20"/>
      <c r="F19" s="21">
        <f t="shared" si="0"/>
      </c>
    </row>
    <row r="20" spans="1:6" s="22" customFormat="1" ht="27" customHeight="1">
      <c r="A20" s="85" t="s">
        <v>123</v>
      </c>
      <c r="B20" s="84" t="s">
        <v>643</v>
      </c>
      <c r="C20" s="85" t="s">
        <v>631</v>
      </c>
      <c r="D20" s="23">
        <v>102</v>
      </c>
      <c r="E20" s="20"/>
      <c r="F20" s="21">
        <f t="shared" si="0"/>
      </c>
    </row>
    <row r="21" spans="1:6" s="22" customFormat="1" ht="27" customHeight="1">
      <c r="A21" s="85" t="s">
        <v>126</v>
      </c>
      <c r="B21" s="84" t="s">
        <v>644</v>
      </c>
      <c r="C21" s="85" t="s">
        <v>631</v>
      </c>
      <c r="D21" s="6">
        <v>481</v>
      </c>
      <c r="E21" s="20"/>
      <c r="F21" s="21">
        <f t="shared" si="0"/>
      </c>
    </row>
    <row r="22" spans="1:6" s="22" customFormat="1" ht="27" customHeight="1">
      <c r="A22" s="85" t="s">
        <v>129</v>
      </c>
      <c r="B22" s="84" t="s">
        <v>645</v>
      </c>
      <c r="C22" s="85" t="s">
        <v>631</v>
      </c>
      <c r="D22" s="6">
        <v>275</v>
      </c>
      <c r="E22" s="20"/>
      <c r="F22" s="21">
        <f t="shared" si="0"/>
      </c>
    </row>
    <row r="23" spans="1:6" s="22" customFormat="1" ht="27" customHeight="1">
      <c r="A23" s="85" t="s">
        <v>131</v>
      </c>
      <c r="B23" s="84" t="s">
        <v>646</v>
      </c>
      <c r="C23" s="85" t="s">
        <v>125</v>
      </c>
      <c r="D23" s="6">
        <v>1518</v>
      </c>
      <c r="E23" s="20"/>
      <c r="F23" s="21">
        <f t="shared" si="0"/>
      </c>
    </row>
    <row r="24" spans="1:6" s="22" customFormat="1" ht="27" customHeight="1">
      <c r="A24" s="85" t="s">
        <v>138</v>
      </c>
      <c r="B24" s="84" t="s">
        <v>647</v>
      </c>
      <c r="C24" s="85" t="s">
        <v>125</v>
      </c>
      <c r="D24" s="6">
        <v>2009</v>
      </c>
      <c r="E24" s="20"/>
      <c r="F24" s="21">
        <f t="shared" si="0"/>
      </c>
    </row>
    <row r="25" spans="1:6" s="22" customFormat="1" ht="27" customHeight="1">
      <c r="A25" s="85" t="s">
        <v>175</v>
      </c>
      <c r="B25" s="84" t="s">
        <v>648</v>
      </c>
      <c r="C25" s="85" t="s">
        <v>125</v>
      </c>
      <c r="D25" s="6">
        <v>2395</v>
      </c>
      <c r="E25" s="20"/>
      <c r="F25" s="21">
        <f t="shared" si="0"/>
      </c>
    </row>
    <row r="26" spans="1:6" s="22" customFormat="1" ht="27" customHeight="1">
      <c r="A26" s="85" t="s">
        <v>282</v>
      </c>
      <c r="B26" s="84" t="s">
        <v>649</v>
      </c>
      <c r="C26" s="85" t="s">
        <v>125</v>
      </c>
      <c r="D26" s="6">
        <v>3852</v>
      </c>
      <c r="E26" s="20"/>
      <c r="F26" s="21">
        <f t="shared" si="0"/>
      </c>
    </row>
    <row r="27" spans="1:6" s="22" customFormat="1" ht="27" customHeight="1">
      <c r="A27" s="85" t="s">
        <v>164</v>
      </c>
      <c r="B27" s="84" t="s">
        <v>650</v>
      </c>
      <c r="C27" s="85" t="s">
        <v>125</v>
      </c>
      <c r="D27" s="6">
        <v>1518</v>
      </c>
      <c r="E27" s="20"/>
      <c r="F27" s="21">
        <f t="shared" si="0"/>
      </c>
    </row>
    <row r="28" spans="1:6" s="22" customFormat="1" ht="27" customHeight="1">
      <c r="A28" s="85" t="s">
        <v>651</v>
      </c>
      <c r="B28" s="84" t="s">
        <v>652</v>
      </c>
      <c r="C28" s="85"/>
      <c r="D28" s="6"/>
      <c r="E28" s="20"/>
      <c r="F28" s="21">
        <f t="shared" si="0"/>
      </c>
    </row>
    <row r="29" spans="1:6" s="22" customFormat="1" ht="27" customHeight="1">
      <c r="A29" s="85" t="s">
        <v>123</v>
      </c>
      <c r="B29" s="84" t="s">
        <v>653</v>
      </c>
      <c r="C29" s="85" t="s">
        <v>125</v>
      </c>
      <c r="D29" s="6">
        <v>1084</v>
      </c>
      <c r="E29" s="20"/>
      <c r="F29" s="21">
        <f t="shared" si="0"/>
      </c>
    </row>
    <row r="30" spans="1:6" s="22" customFormat="1" ht="27" customHeight="1">
      <c r="A30" s="85" t="s">
        <v>126</v>
      </c>
      <c r="B30" s="84" t="s">
        <v>654</v>
      </c>
      <c r="C30" s="85" t="s">
        <v>125</v>
      </c>
      <c r="D30" s="6">
        <v>936</v>
      </c>
      <c r="E30" s="20"/>
      <c r="F30" s="21">
        <f t="shared" si="0"/>
      </c>
    </row>
    <row r="31" spans="1:6" s="22" customFormat="1" ht="27" customHeight="1">
      <c r="A31" s="85" t="s">
        <v>129</v>
      </c>
      <c r="B31" s="84" t="s">
        <v>655</v>
      </c>
      <c r="C31" s="85" t="s">
        <v>125</v>
      </c>
      <c r="D31" s="6">
        <v>1400</v>
      </c>
      <c r="E31" s="20"/>
      <c r="F31" s="21">
        <f t="shared" si="0"/>
      </c>
    </row>
    <row r="32" spans="1:6" s="22" customFormat="1" ht="27" customHeight="1">
      <c r="A32" s="85" t="s">
        <v>131</v>
      </c>
      <c r="B32" s="84" t="s">
        <v>656</v>
      </c>
      <c r="C32" s="85" t="s">
        <v>125</v>
      </c>
      <c r="D32" s="6">
        <v>321</v>
      </c>
      <c r="E32" s="20"/>
      <c r="F32" s="21">
        <f t="shared" si="0"/>
      </c>
    </row>
    <row r="33" spans="1:6" s="22" customFormat="1" ht="27" customHeight="1">
      <c r="A33" s="85" t="s">
        <v>138</v>
      </c>
      <c r="B33" s="84" t="s">
        <v>657</v>
      </c>
      <c r="C33" s="85" t="s">
        <v>125</v>
      </c>
      <c r="D33" s="6">
        <v>103668</v>
      </c>
      <c r="E33" s="20"/>
      <c r="F33" s="21">
        <f t="shared" si="0"/>
      </c>
    </row>
    <row r="34" spans="1:6" s="22" customFormat="1" ht="27" customHeight="1">
      <c r="A34" s="85">
        <v>706</v>
      </c>
      <c r="B34" s="86" t="s">
        <v>658</v>
      </c>
      <c r="C34" s="85"/>
      <c r="D34" s="6"/>
      <c r="E34" s="20"/>
      <c r="F34" s="21">
        <f t="shared" si="0"/>
      </c>
    </row>
    <row r="35" spans="1:6" s="22" customFormat="1" ht="27" customHeight="1">
      <c r="A35" s="85" t="s">
        <v>659</v>
      </c>
      <c r="B35" s="84" t="s">
        <v>660</v>
      </c>
      <c r="C35" s="85"/>
      <c r="D35" s="6"/>
      <c r="E35" s="20"/>
      <c r="F35" s="21">
        <f t="shared" si="0"/>
      </c>
    </row>
    <row r="36" spans="1:6" s="22" customFormat="1" ht="27" customHeight="1">
      <c r="A36" s="85" t="s">
        <v>123</v>
      </c>
      <c r="B36" s="86" t="s">
        <v>661</v>
      </c>
      <c r="C36" s="85" t="s">
        <v>275</v>
      </c>
      <c r="D36" s="6">
        <v>2664</v>
      </c>
      <c r="E36" s="20"/>
      <c r="F36" s="21">
        <f t="shared" si="0"/>
      </c>
    </row>
    <row r="37" spans="1:6" s="22" customFormat="1" ht="27" customHeight="1">
      <c r="A37" s="85" t="s">
        <v>126</v>
      </c>
      <c r="B37" s="86" t="s">
        <v>662</v>
      </c>
      <c r="C37" s="85" t="s">
        <v>275</v>
      </c>
      <c r="D37" s="6">
        <v>5886</v>
      </c>
      <c r="E37" s="20"/>
      <c r="F37" s="21">
        <f t="shared" si="0"/>
      </c>
    </row>
    <row r="38" spans="1:6" s="22" customFormat="1" ht="27" customHeight="1">
      <c r="A38" s="85" t="s">
        <v>663</v>
      </c>
      <c r="B38" s="86" t="s">
        <v>664</v>
      </c>
      <c r="C38" s="85" t="s">
        <v>125</v>
      </c>
      <c r="D38" s="6">
        <v>4376</v>
      </c>
      <c r="E38" s="20"/>
      <c r="F38" s="21">
        <f t="shared" si="0"/>
      </c>
    </row>
    <row r="39" spans="1:7" ht="27" customHeight="1">
      <c r="A39" s="103" t="s">
        <v>86</v>
      </c>
      <c r="B39" s="104"/>
      <c r="C39" s="104"/>
      <c r="D39" s="104"/>
      <c r="E39" s="104"/>
      <c r="F39" s="14">
        <f>SUM(F5:F38)</f>
        <v>0</v>
      </c>
      <c r="G39" s="18"/>
    </row>
    <row r="40" spans="4:7" ht="12">
      <c r="D40" s="69"/>
      <c r="E40" s="71"/>
      <c r="F40" s="72"/>
      <c r="G40" s="18"/>
    </row>
    <row r="41" spans="4:7" ht="12">
      <c r="D41" s="69"/>
      <c r="E41" s="71"/>
      <c r="F41" s="72"/>
      <c r="G41" s="18"/>
    </row>
    <row r="42" spans="4:7" ht="12">
      <c r="D42" s="69"/>
      <c r="E42" s="71"/>
      <c r="F42" s="72"/>
      <c r="G42" s="18"/>
    </row>
    <row r="43" spans="1:7" ht="12">
      <c r="A43" s="73"/>
      <c r="B43" s="74"/>
      <c r="C43" s="73"/>
      <c r="D43" s="69"/>
      <c r="E43" s="71"/>
      <c r="F43" s="72"/>
      <c r="G43" s="18"/>
    </row>
    <row r="44" spans="4:7" ht="12">
      <c r="D44" s="69"/>
      <c r="E44" s="71"/>
      <c r="F44" s="72"/>
      <c r="G44" s="18"/>
    </row>
    <row r="45" spans="4:7" ht="12">
      <c r="D45" s="69"/>
      <c r="E45" s="71"/>
      <c r="F45" s="72"/>
      <c r="G45" s="18"/>
    </row>
    <row r="46" spans="4:7" ht="12">
      <c r="D46" s="69"/>
      <c r="E46" s="71"/>
      <c r="F46" s="72"/>
      <c r="G46" s="18"/>
    </row>
    <row r="47" spans="4:7" ht="12">
      <c r="D47" s="69"/>
      <c r="E47" s="71"/>
      <c r="F47" s="72"/>
      <c r="G47" s="18"/>
    </row>
    <row r="48" spans="4:7" ht="12">
      <c r="D48" s="69"/>
      <c r="E48" s="71"/>
      <c r="F48" s="72"/>
      <c r="G48" s="18"/>
    </row>
    <row r="49" spans="4:7" ht="12">
      <c r="D49" s="69"/>
      <c r="E49" s="71"/>
      <c r="F49" s="72"/>
      <c r="G49" s="18"/>
    </row>
    <row r="50" spans="4:7" ht="12">
      <c r="D50" s="69"/>
      <c r="E50" s="71"/>
      <c r="F50" s="72"/>
      <c r="G50" s="18"/>
    </row>
    <row r="51" spans="4:7" ht="12">
      <c r="D51" s="69"/>
      <c r="E51" s="71"/>
      <c r="F51" s="72"/>
      <c r="G51" s="18"/>
    </row>
    <row r="52" spans="4:7" ht="12">
      <c r="D52" s="69"/>
      <c r="E52" s="71"/>
      <c r="F52" s="72"/>
      <c r="G52" s="18"/>
    </row>
    <row r="53" spans="4:7" ht="12">
      <c r="D53" s="69"/>
      <c r="E53" s="71"/>
      <c r="F53" s="72"/>
      <c r="G53" s="18"/>
    </row>
    <row r="54" spans="4:7" ht="12">
      <c r="D54" s="69"/>
      <c r="E54" s="71"/>
      <c r="F54" s="72"/>
      <c r="G54" s="18"/>
    </row>
    <row r="55" spans="4:7" ht="12">
      <c r="D55" s="69"/>
      <c r="E55" s="71"/>
      <c r="F55" s="72"/>
      <c r="G55" s="18"/>
    </row>
    <row r="56" spans="4:7" ht="12">
      <c r="D56" s="69"/>
      <c r="E56" s="71"/>
      <c r="F56" s="72"/>
      <c r="G56" s="18"/>
    </row>
    <row r="57" spans="4:7" ht="12">
      <c r="D57" s="69"/>
      <c r="E57" s="71"/>
      <c r="F57" s="72"/>
      <c r="G57" s="18"/>
    </row>
    <row r="58" spans="4:7" ht="12">
      <c r="D58" s="69"/>
      <c r="E58" s="71"/>
      <c r="F58" s="72"/>
      <c r="G58" s="18"/>
    </row>
    <row r="59" spans="4:7" ht="12">
      <c r="D59" s="69"/>
      <c r="E59" s="71"/>
      <c r="F59" s="72"/>
      <c r="G59" s="18"/>
    </row>
    <row r="60" spans="4:7" ht="12">
      <c r="D60" s="69"/>
      <c r="E60" s="71"/>
      <c r="F60" s="72"/>
      <c r="G60" s="18"/>
    </row>
    <row r="61" spans="4:7" ht="12">
      <c r="D61" s="69"/>
      <c r="E61" s="71"/>
      <c r="F61" s="72"/>
      <c r="G61" s="18"/>
    </row>
    <row r="62" spans="4:7" ht="12">
      <c r="D62" s="69"/>
      <c r="E62" s="71"/>
      <c r="F62" s="72"/>
      <c r="G62" s="18"/>
    </row>
    <row r="63" spans="4:7" ht="12">
      <c r="D63" s="69"/>
      <c r="E63" s="71"/>
      <c r="F63" s="72"/>
      <c r="G63" s="18"/>
    </row>
    <row r="64" spans="4:7" ht="12">
      <c r="D64" s="69"/>
      <c r="E64" s="71"/>
      <c r="F64" s="72"/>
      <c r="G64" s="18"/>
    </row>
    <row r="65" spans="4:7" ht="12">
      <c r="D65" s="69"/>
      <c r="E65" s="71"/>
      <c r="F65" s="72"/>
      <c r="G65" s="18"/>
    </row>
    <row r="66" spans="4:7" ht="12">
      <c r="D66" s="69"/>
      <c r="E66" s="71"/>
      <c r="F66" s="72"/>
      <c r="G66" s="18"/>
    </row>
    <row r="67" spans="4:7" ht="12">
      <c r="D67" s="69"/>
      <c r="E67" s="71"/>
      <c r="F67" s="72"/>
      <c r="G67" s="18"/>
    </row>
    <row r="68" spans="4:7" ht="12">
      <c r="D68" s="69"/>
      <c r="E68" s="71"/>
      <c r="F68" s="72"/>
      <c r="G68" s="18"/>
    </row>
    <row r="69" spans="4:7" ht="12">
      <c r="D69" s="69"/>
      <c r="E69" s="71"/>
      <c r="F69" s="72"/>
      <c r="G69" s="18"/>
    </row>
    <row r="70" spans="4:7" ht="12">
      <c r="D70" s="69"/>
      <c r="E70" s="71"/>
      <c r="F70" s="72"/>
      <c r="G70" s="18"/>
    </row>
    <row r="71" spans="4:7" ht="12">
      <c r="D71" s="69"/>
      <c r="E71" s="71"/>
      <c r="F71" s="72"/>
      <c r="G71" s="18"/>
    </row>
    <row r="72" spans="4:7" ht="12">
      <c r="D72" s="69"/>
      <c r="E72" s="71"/>
      <c r="F72" s="72"/>
      <c r="G72" s="18"/>
    </row>
    <row r="73" spans="4:7" ht="12">
      <c r="D73" s="69"/>
      <c r="E73" s="71"/>
      <c r="F73" s="72"/>
      <c r="G73" s="18"/>
    </row>
    <row r="74" spans="4:7" ht="12">
      <c r="D74" s="69"/>
      <c r="E74" s="71"/>
      <c r="F74" s="72"/>
      <c r="G74" s="18"/>
    </row>
    <row r="75" spans="4:7" ht="12">
      <c r="D75" s="69"/>
      <c r="E75" s="71"/>
      <c r="F75" s="72"/>
      <c r="G75" s="18"/>
    </row>
    <row r="76" spans="4:7" ht="12">
      <c r="D76" s="69"/>
      <c r="E76" s="71"/>
      <c r="F76" s="72"/>
      <c r="G76" s="18"/>
    </row>
    <row r="77" spans="4:7" ht="12">
      <c r="D77" s="69"/>
      <c r="E77" s="71"/>
      <c r="F77" s="72"/>
      <c r="G77" s="18"/>
    </row>
    <row r="78" spans="4:7" ht="12">
      <c r="D78" s="69"/>
      <c r="E78" s="71"/>
      <c r="F78" s="72"/>
      <c r="G78" s="18"/>
    </row>
    <row r="79" spans="4:7" ht="12">
      <c r="D79" s="69"/>
      <c r="E79" s="71"/>
      <c r="F79" s="72"/>
      <c r="G79" s="18"/>
    </row>
    <row r="80" spans="4:7" ht="12">
      <c r="D80" s="69"/>
      <c r="E80" s="71"/>
      <c r="F80" s="72"/>
      <c r="G80" s="18"/>
    </row>
    <row r="81" spans="4:7" ht="12">
      <c r="D81" s="69"/>
      <c r="E81" s="71"/>
      <c r="F81" s="72"/>
      <c r="G81" s="18"/>
    </row>
    <row r="82" spans="4:7" ht="12">
      <c r="D82" s="69"/>
      <c r="E82" s="71"/>
      <c r="F82" s="72"/>
      <c r="G82" s="18"/>
    </row>
    <row r="83" spans="4:7" ht="12">
      <c r="D83" s="69"/>
      <c r="E83" s="71"/>
      <c r="F83" s="72"/>
      <c r="G83" s="18"/>
    </row>
    <row r="84" spans="4:7" ht="12">
      <c r="D84" s="69"/>
      <c r="E84" s="71"/>
      <c r="F84" s="72"/>
      <c r="G84" s="18"/>
    </row>
    <row r="85" spans="4:7" ht="12">
      <c r="D85" s="69"/>
      <c r="E85" s="71"/>
      <c r="F85" s="72"/>
      <c r="G85" s="18"/>
    </row>
    <row r="86" spans="4:7" ht="12">
      <c r="D86" s="69"/>
      <c r="E86" s="71"/>
      <c r="F86" s="72"/>
      <c r="G86" s="18"/>
    </row>
    <row r="87" spans="4:7" ht="12">
      <c r="D87" s="69"/>
      <c r="E87" s="71"/>
      <c r="F87" s="72"/>
      <c r="G87" s="18"/>
    </row>
    <row r="88" spans="4:7" ht="12">
      <c r="D88" s="69"/>
      <c r="E88" s="71"/>
      <c r="F88" s="72"/>
      <c r="G88" s="18"/>
    </row>
    <row r="89" spans="4:7" ht="12">
      <c r="D89" s="69"/>
      <c r="E89" s="71"/>
      <c r="F89" s="72"/>
      <c r="G89" s="18"/>
    </row>
    <row r="90" spans="4:7" ht="12">
      <c r="D90" s="69"/>
      <c r="E90" s="71"/>
      <c r="F90" s="72"/>
      <c r="G90" s="18"/>
    </row>
    <row r="91" spans="4:7" ht="12">
      <c r="D91" s="69"/>
      <c r="E91" s="71"/>
      <c r="F91" s="72"/>
      <c r="G91" s="18"/>
    </row>
    <row r="92" spans="4:7" ht="12">
      <c r="D92" s="69"/>
      <c r="E92" s="71"/>
      <c r="F92" s="72"/>
      <c r="G92" s="18"/>
    </row>
    <row r="93" spans="4:7" ht="12">
      <c r="D93" s="69"/>
      <c r="E93" s="71"/>
      <c r="F93" s="72"/>
      <c r="G93" s="18"/>
    </row>
    <row r="94" spans="4:7" ht="12">
      <c r="D94" s="69"/>
      <c r="E94" s="71"/>
      <c r="F94" s="72"/>
      <c r="G94" s="18"/>
    </row>
    <row r="95" spans="4:7" ht="12">
      <c r="D95" s="69"/>
      <c r="E95" s="71"/>
      <c r="F95" s="72"/>
      <c r="G95" s="18"/>
    </row>
    <row r="96" spans="4:7" ht="12">
      <c r="D96" s="69"/>
      <c r="E96" s="71"/>
      <c r="F96" s="72"/>
      <c r="G96" s="18"/>
    </row>
    <row r="97" spans="4:7" ht="12">
      <c r="D97" s="69"/>
      <c r="E97" s="71"/>
      <c r="F97" s="72"/>
      <c r="G97" s="18"/>
    </row>
    <row r="98" spans="4:7" ht="12">
      <c r="D98" s="69"/>
      <c r="E98" s="71"/>
      <c r="F98" s="72"/>
      <c r="G98" s="18"/>
    </row>
    <row r="99" spans="4:7" ht="12">
      <c r="D99" s="69"/>
      <c r="E99" s="71"/>
      <c r="F99" s="72"/>
      <c r="G99" s="18"/>
    </row>
    <row r="100" spans="4:7" ht="12">
      <c r="D100" s="69"/>
      <c r="E100" s="71"/>
      <c r="F100" s="72"/>
      <c r="G100" s="18"/>
    </row>
    <row r="101" spans="4:7" ht="12">
      <c r="D101" s="69"/>
      <c r="E101" s="71"/>
      <c r="F101" s="72"/>
      <c r="G101" s="18"/>
    </row>
    <row r="102" spans="4:7" ht="12">
      <c r="D102" s="69"/>
      <c r="E102" s="71"/>
      <c r="F102" s="72"/>
      <c r="G102" s="18"/>
    </row>
    <row r="103" spans="4:7" ht="12">
      <c r="D103" s="69"/>
      <c r="E103" s="71"/>
      <c r="F103" s="72"/>
      <c r="G103" s="18"/>
    </row>
    <row r="104" spans="4:7" ht="12">
      <c r="D104" s="69"/>
      <c r="E104" s="71"/>
      <c r="F104" s="72"/>
      <c r="G104" s="18"/>
    </row>
    <row r="105" spans="4:7" ht="12">
      <c r="D105" s="69"/>
      <c r="E105" s="71"/>
      <c r="F105" s="72"/>
      <c r="G105" s="18"/>
    </row>
    <row r="106" spans="4:7" ht="12">
      <c r="D106" s="69"/>
      <c r="E106" s="71"/>
      <c r="F106" s="72"/>
      <c r="G106" s="18"/>
    </row>
    <row r="107" spans="4:7" ht="12">
      <c r="D107" s="69"/>
      <c r="E107" s="71"/>
      <c r="F107" s="72"/>
      <c r="G107" s="18"/>
    </row>
    <row r="108" spans="4:7" ht="12">
      <c r="D108" s="69"/>
      <c r="E108" s="71"/>
      <c r="F108" s="72"/>
      <c r="G108" s="18"/>
    </row>
    <row r="109" spans="4:7" ht="12">
      <c r="D109" s="69"/>
      <c r="E109" s="71"/>
      <c r="F109" s="72"/>
      <c r="G109" s="18"/>
    </row>
    <row r="110" spans="4:7" ht="12">
      <c r="D110" s="69"/>
      <c r="E110" s="71"/>
      <c r="F110" s="72"/>
      <c r="G110" s="18"/>
    </row>
    <row r="111" spans="4:7" ht="12">
      <c r="D111" s="69"/>
      <c r="E111" s="71"/>
      <c r="F111" s="72"/>
      <c r="G111" s="18"/>
    </row>
    <row r="112" spans="4:7" ht="12">
      <c r="D112" s="69"/>
      <c r="E112" s="71"/>
      <c r="F112" s="72"/>
      <c r="G112" s="18"/>
    </row>
    <row r="113" spans="4:7" ht="12">
      <c r="D113" s="69"/>
      <c r="E113" s="71"/>
      <c r="F113" s="72"/>
      <c r="G113" s="18"/>
    </row>
    <row r="114" spans="4:7" ht="12">
      <c r="D114" s="69"/>
      <c r="E114" s="71"/>
      <c r="F114" s="72"/>
      <c r="G114" s="18"/>
    </row>
    <row r="115" spans="4:7" ht="12">
      <c r="D115" s="69"/>
      <c r="E115" s="71"/>
      <c r="F115" s="72"/>
      <c r="G115" s="18"/>
    </row>
    <row r="116" spans="4:7" ht="12">
      <c r="D116" s="69"/>
      <c r="E116" s="71"/>
      <c r="F116" s="72"/>
      <c r="G116" s="18"/>
    </row>
    <row r="117" spans="4:7" ht="12">
      <c r="D117" s="69"/>
      <c r="E117" s="71"/>
      <c r="F117" s="72"/>
      <c r="G117" s="18"/>
    </row>
    <row r="118" spans="4:7" ht="12">
      <c r="D118" s="69"/>
      <c r="E118" s="71"/>
      <c r="F118" s="72"/>
      <c r="G118" s="18"/>
    </row>
    <row r="119" spans="4:7" ht="12">
      <c r="D119" s="69"/>
      <c r="E119" s="71"/>
      <c r="F119" s="72"/>
      <c r="G119" s="18"/>
    </row>
    <row r="120" spans="4:7" ht="12">
      <c r="D120" s="69"/>
      <c r="E120" s="71"/>
      <c r="F120" s="72"/>
      <c r="G120" s="18"/>
    </row>
    <row r="121" spans="4:7" ht="12">
      <c r="D121" s="69"/>
      <c r="E121" s="71"/>
      <c r="F121" s="72"/>
      <c r="G121" s="18"/>
    </row>
    <row r="122" spans="4:7" ht="12">
      <c r="D122" s="69"/>
      <c r="E122" s="71"/>
      <c r="F122" s="72"/>
      <c r="G122" s="18"/>
    </row>
    <row r="123" spans="4:7" ht="12">
      <c r="D123" s="69"/>
      <c r="E123" s="71"/>
      <c r="F123" s="72"/>
      <c r="G123" s="18"/>
    </row>
    <row r="124" spans="4:7" ht="12">
      <c r="D124" s="69"/>
      <c r="E124" s="71"/>
      <c r="F124" s="72"/>
      <c r="G124" s="18"/>
    </row>
    <row r="125" spans="4:7" ht="12">
      <c r="D125" s="69"/>
      <c r="E125" s="71"/>
      <c r="F125" s="72"/>
      <c r="G125" s="18"/>
    </row>
    <row r="126" spans="4:7" ht="12">
      <c r="D126" s="69"/>
      <c r="E126" s="71"/>
      <c r="F126" s="72"/>
      <c r="G126" s="18"/>
    </row>
    <row r="127" spans="4:7" ht="12">
      <c r="D127" s="69"/>
      <c r="E127" s="71"/>
      <c r="F127" s="72"/>
      <c r="G127" s="18"/>
    </row>
    <row r="128" spans="4:7" ht="12">
      <c r="D128" s="69"/>
      <c r="E128" s="71"/>
      <c r="F128" s="72"/>
      <c r="G128" s="18"/>
    </row>
    <row r="129" spans="4:7" ht="12">
      <c r="D129" s="69"/>
      <c r="E129" s="71"/>
      <c r="F129" s="72"/>
      <c r="G129" s="18"/>
    </row>
    <row r="130" spans="4:7" ht="12">
      <c r="D130" s="69"/>
      <c r="E130" s="71"/>
      <c r="F130" s="72"/>
      <c r="G130" s="18"/>
    </row>
    <row r="131" spans="4:7" ht="12">
      <c r="D131" s="69"/>
      <c r="E131" s="71"/>
      <c r="F131" s="72"/>
      <c r="G131" s="18"/>
    </row>
    <row r="132" spans="4:7" ht="12">
      <c r="D132" s="69"/>
      <c r="E132" s="71"/>
      <c r="F132" s="72"/>
      <c r="G132" s="18"/>
    </row>
    <row r="133" spans="4:7" ht="12">
      <c r="D133" s="69"/>
      <c r="E133" s="71"/>
      <c r="F133" s="72"/>
      <c r="G133" s="18"/>
    </row>
    <row r="134" spans="4:7" ht="12">
      <c r="D134" s="69"/>
      <c r="E134" s="71"/>
      <c r="F134" s="72"/>
      <c r="G134" s="18"/>
    </row>
    <row r="135" spans="4:7" ht="12">
      <c r="D135" s="69"/>
      <c r="E135" s="71"/>
      <c r="F135" s="72"/>
      <c r="G135" s="18"/>
    </row>
    <row r="136" spans="4:7" ht="12">
      <c r="D136" s="69"/>
      <c r="E136" s="71"/>
      <c r="F136" s="72"/>
      <c r="G136" s="18"/>
    </row>
    <row r="137" spans="4:7" ht="12">
      <c r="D137" s="69"/>
      <c r="E137" s="71"/>
      <c r="F137" s="72"/>
      <c r="G137" s="18"/>
    </row>
    <row r="138" spans="4:7" ht="12">
      <c r="D138" s="69"/>
      <c r="E138" s="71"/>
      <c r="F138" s="72"/>
      <c r="G138" s="18"/>
    </row>
    <row r="139" spans="4:7" ht="12">
      <c r="D139" s="69"/>
      <c r="E139" s="71"/>
      <c r="F139" s="72"/>
      <c r="G139" s="18"/>
    </row>
    <row r="140" spans="4:7" ht="12">
      <c r="D140" s="69"/>
      <c r="E140" s="71"/>
      <c r="F140" s="72"/>
      <c r="G140" s="18"/>
    </row>
    <row r="141" spans="4:7" ht="12">
      <c r="D141" s="69"/>
      <c r="E141" s="71"/>
      <c r="F141" s="72"/>
      <c r="G141" s="18"/>
    </row>
    <row r="142" spans="4:7" ht="12">
      <c r="D142" s="69"/>
      <c r="E142" s="71"/>
      <c r="F142" s="72"/>
      <c r="G142" s="18"/>
    </row>
    <row r="143" spans="4:7" ht="12">
      <c r="D143" s="69"/>
      <c r="E143" s="71"/>
      <c r="F143" s="72"/>
      <c r="G143" s="18"/>
    </row>
    <row r="144" spans="4:7" ht="12">
      <c r="D144" s="69"/>
      <c r="E144" s="71"/>
      <c r="F144" s="72"/>
      <c r="G144" s="18"/>
    </row>
    <row r="145" spans="4:7" ht="12">
      <c r="D145" s="69"/>
      <c r="E145" s="71"/>
      <c r="F145" s="72"/>
      <c r="G145" s="18"/>
    </row>
    <row r="146" spans="4:7" ht="12">
      <c r="D146" s="69"/>
      <c r="E146" s="71"/>
      <c r="F146" s="72"/>
      <c r="G146" s="18"/>
    </row>
    <row r="147" spans="4:7" ht="12">
      <c r="D147" s="69"/>
      <c r="E147" s="71"/>
      <c r="F147" s="72"/>
      <c r="G147" s="18"/>
    </row>
    <row r="148" spans="4:7" ht="12">
      <c r="D148" s="69"/>
      <c r="E148" s="71"/>
      <c r="F148" s="72"/>
      <c r="G148" s="18"/>
    </row>
    <row r="149" spans="4:7" ht="12">
      <c r="D149" s="69"/>
      <c r="E149" s="71"/>
      <c r="F149" s="72"/>
      <c r="G149" s="18"/>
    </row>
    <row r="150" spans="4:7" ht="12">
      <c r="D150" s="69"/>
      <c r="E150" s="71"/>
      <c r="F150" s="72"/>
      <c r="G150" s="18"/>
    </row>
    <row r="151" spans="4:7" ht="12">
      <c r="D151" s="69"/>
      <c r="E151" s="71"/>
      <c r="F151" s="72"/>
      <c r="G151" s="18"/>
    </row>
    <row r="152" spans="4:7" ht="12">
      <c r="D152" s="69"/>
      <c r="E152" s="71"/>
      <c r="F152" s="72"/>
      <c r="G152" s="18"/>
    </row>
    <row r="153" spans="4:7" ht="12">
      <c r="D153" s="69"/>
      <c r="E153" s="71"/>
      <c r="F153" s="72"/>
      <c r="G153" s="18"/>
    </row>
    <row r="154" spans="4:7" ht="12">
      <c r="D154" s="69"/>
      <c r="E154" s="71"/>
      <c r="F154" s="72"/>
      <c r="G154" s="18"/>
    </row>
    <row r="155" spans="4:7" ht="12">
      <c r="D155" s="69"/>
      <c r="E155" s="71"/>
      <c r="F155" s="72"/>
      <c r="G155" s="18"/>
    </row>
    <row r="156" spans="4:7" ht="12">
      <c r="D156" s="69"/>
      <c r="E156" s="71"/>
      <c r="F156" s="72"/>
      <c r="G156" s="18"/>
    </row>
    <row r="157" spans="4:7" ht="12">
      <c r="D157" s="69"/>
      <c r="E157" s="71"/>
      <c r="F157" s="72"/>
      <c r="G157" s="18"/>
    </row>
    <row r="158" spans="4:7" ht="12">
      <c r="D158" s="69"/>
      <c r="E158" s="71"/>
      <c r="F158" s="72"/>
      <c r="G158" s="18"/>
    </row>
    <row r="159" spans="4:7" ht="12">
      <c r="D159" s="69"/>
      <c r="E159" s="71"/>
      <c r="F159" s="72"/>
      <c r="G159" s="18"/>
    </row>
    <row r="160" spans="4:7" ht="12">
      <c r="D160" s="69"/>
      <c r="E160" s="71"/>
      <c r="F160" s="72"/>
      <c r="G160" s="18"/>
    </row>
    <row r="161" spans="4:7" ht="12">
      <c r="D161" s="69"/>
      <c r="E161" s="71"/>
      <c r="F161" s="72"/>
      <c r="G161" s="18"/>
    </row>
    <row r="162" spans="4:7" ht="12">
      <c r="D162" s="69"/>
      <c r="E162" s="71"/>
      <c r="F162" s="72"/>
      <c r="G162" s="18"/>
    </row>
    <row r="163" spans="4:7" ht="12">
      <c r="D163" s="69"/>
      <c r="E163" s="71"/>
      <c r="F163" s="72"/>
      <c r="G163" s="18"/>
    </row>
    <row r="164" spans="4:7" ht="12">
      <c r="D164" s="69"/>
      <c r="E164" s="71"/>
      <c r="F164" s="72"/>
      <c r="G164" s="18"/>
    </row>
    <row r="165" spans="4:7" ht="12">
      <c r="D165" s="69"/>
      <c r="E165" s="71"/>
      <c r="F165" s="72"/>
      <c r="G165" s="18"/>
    </row>
    <row r="166" spans="4:7" ht="12">
      <c r="D166" s="69"/>
      <c r="E166" s="71"/>
      <c r="F166" s="72"/>
      <c r="G166" s="18"/>
    </row>
    <row r="167" spans="4:7" ht="12">
      <c r="D167" s="69"/>
      <c r="E167" s="71"/>
      <c r="F167" s="72"/>
      <c r="G167" s="18"/>
    </row>
    <row r="168" spans="4:7" ht="12">
      <c r="D168" s="69"/>
      <c r="E168" s="71"/>
      <c r="F168" s="72"/>
      <c r="G168" s="18"/>
    </row>
    <row r="169" spans="4:7" ht="12">
      <c r="D169" s="69"/>
      <c r="E169" s="71"/>
      <c r="F169" s="72"/>
      <c r="G169" s="18"/>
    </row>
    <row r="170" spans="4:7" ht="12">
      <c r="D170" s="69"/>
      <c r="E170" s="71"/>
      <c r="F170" s="72"/>
      <c r="G170" s="18"/>
    </row>
    <row r="171" spans="4:7" ht="12">
      <c r="D171" s="69"/>
      <c r="E171" s="71"/>
      <c r="F171" s="72"/>
      <c r="G171" s="18"/>
    </row>
    <row r="172" spans="4:7" ht="12">
      <c r="D172" s="69"/>
      <c r="E172" s="71"/>
      <c r="F172" s="72"/>
      <c r="G172" s="18"/>
    </row>
    <row r="173" spans="4:7" ht="12">
      <c r="D173" s="69"/>
      <c r="E173" s="71"/>
      <c r="F173" s="72"/>
      <c r="G173" s="18"/>
    </row>
    <row r="174" spans="4:7" ht="12">
      <c r="D174" s="69"/>
      <c r="E174" s="71"/>
      <c r="F174" s="72"/>
      <c r="G174" s="18"/>
    </row>
    <row r="175" spans="4:7" ht="12">
      <c r="D175" s="69"/>
      <c r="E175" s="71"/>
      <c r="F175" s="72"/>
      <c r="G175" s="18"/>
    </row>
    <row r="176" spans="4:7" ht="12">
      <c r="D176" s="69"/>
      <c r="E176" s="71"/>
      <c r="F176" s="72"/>
      <c r="G176" s="18"/>
    </row>
    <row r="177" spans="4:7" ht="12">
      <c r="D177" s="69"/>
      <c r="E177" s="71"/>
      <c r="F177" s="72"/>
      <c r="G177" s="18"/>
    </row>
    <row r="178" spans="4:7" ht="12">
      <c r="D178" s="69"/>
      <c r="E178" s="71"/>
      <c r="F178" s="72"/>
      <c r="G178" s="18"/>
    </row>
    <row r="179" spans="4:7" ht="12">
      <c r="D179" s="69"/>
      <c r="E179" s="71"/>
      <c r="F179" s="72"/>
      <c r="G179" s="18"/>
    </row>
    <row r="180" spans="4:7" ht="12">
      <c r="D180" s="69"/>
      <c r="E180" s="71"/>
      <c r="F180" s="72"/>
      <c r="G180" s="18"/>
    </row>
    <row r="181" spans="4:7" ht="12">
      <c r="D181" s="69"/>
      <c r="E181" s="71"/>
      <c r="F181" s="72"/>
      <c r="G181" s="18"/>
    </row>
    <row r="182" spans="4:7" ht="12">
      <c r="D182" s="69"/>
      <c r="E182" s="71"/>
      <c r="F182" s="72"/>
      <c r="G182" s="18"/>
    </row>
    <row r="183" spans="4:7" ht="12">
      <c r="D183" s="69"/>
      <c r="E183" s="71"/>
      <c r="F183" s="72"/>
      <c r="G183" s="18"/>
    </row>
    <row r="184" spans="4:7" ht="12">
      <c r="D184" s="69"/>
      <c r="E184" s="71"/>
      <c r="F184" s="72"/>
      <c r="G184" s="18"/>
    </row>
    <row r="185" spans="4:7" ht="12">
      <c r="D185" s="69"/>
      <c r="E185" s="71"/>
      <c r="F185" s="72"/>
      <c r="G185" s="18"/>
    </row>
    <row r="186" spans="4:7" ht="12">
      <c r="D186" s="69"/>
      <c r="E186" s="71"/>
      <c r="F186" s="72"/>
      <c r="G186" s="18"/>
    </row>
    <row r="187" spans="4:7" ht="12">
      <c r="D187" s="69"/>
      <c r="E187" s="71"/>
      <c r="F187" s="72"/>
      <c r="G187" s="18"/>
    </row>
    <row r="188" spans="4:7" ht="12">
      <c r="D188" s="69"/>
      <c r="E188" s="71"/>
      <c r="F188" s="72"/>
      <c r="G188" s="18"/>
    </row>
    <row r="189" spans="4:7" ht="12">
      <c r="D189" s="69"/>
      <c r="E189" s="71"/>
      <c r="F189" s="72"/>
      <c r="G189" s="18"/>
    </row>
    <row r="190" spans="4:7" ht="12">
      <c r="D190" s="69"/>
      <c r="E190" s="71"/>
      <c r="F190" s="72"/>
      <c r="G190" s="18"/>
    </row>
    <row r="191" spans="4:7" ht="12">
      <c r="D191" s="69"/>
      <c r="E191" s="71"/>
      <c r="F191" s="72"/>
      <c r="G191" s="18"/>
    </row>
    <row r="192" spans="4:7" ht="12">
      <c r="D192" s="69"/>
      <c r="E192" s="71"/>
      <c r="F192" s="72"/>
      <c r="G192" s="18"/>
    </row>
    <row r="193" spans="4:7" ht="12">
      <c r="D193" s="69"/>
      <c r="E193" s="71"/>
      <c r="F193" s="72"/>
      <c r="G193" s="18"/>
    </row>
    <row r="194" spans="4:7" ht="12">
      <c r="D194" s="69"/>
      <c r="E194" s="71"/>
      <c r="F194" s="72"/>
      <c r="G194" s="18"/>
    </row>
    <row r="195" spans="4:7" ht="12">
      <c r="D195" s="69"/>
      <c r="E195" s="71"/>
      <c r="F195" s="72"/>
      <c r="G195" s="18"/>
    </row>
    <row r="196" spans="4:7" ht="12">
      <c r="D196" s="69"/>
      <c r="E196" s="71"/>
      <c r="F196" s="72"/>
      <c r="G196" s="18"/>
    </row>
    <row r="197" spans="4:7" ht="12">
      <c r="D197" s="69"/>
      <c r="E197" s="71"/>
      <c r="F197" s="72"/>
      <c r="G197" s="18"/>
    </row>
    <row r="198" spans="4:7" ht="12">
      <c r="D198" s="69"/>
      <c r="E198" s="71"/>
      <c r="F198" s="72"/>
      <c r="G198" s="18"/>
    </row>
  </sheetData>
  <sheetProtection password="C6D1" sheet="1" formatCells="0" formatColumns="0" formatRows="0"/>
  <mergeCells count="3">
    <mergeCell ref="A1:F1"/>
    <mergeCell ref="A2:F2"/>
    <mergeCell ref="A39:E39"/>
  </mergeCells>
  <dataValidations count="2">
    <dataValidation allowBlank="1" showInputMessage="1" showErrorMessage="1" imeMode="off" sqref="A4"/>
    <dataValidation allowBlank="1" showInputMessage="1" showErrorMessage="1" imeMode="on" sqref="B4 B14:B18"/>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D14"/>
  <sheetViews>
    <sheetView showGridLines="0" showZeros="0" view="pageBreakPreview" zoomScaleSheetLayoutView="100" zoomScalePageLayoutView="0" workbookViewId="0" topLeftCell="A1">
      <selection activeCell="D8" sqref="D8"/>
    </sheetView>
  </sheetViews>
  <sheetFormatPr defaultColWidth="9.00390625" defaultRowHeight="14.25"/>
  <cols>
    <col min="1" max="1" width="10.125" style="2" customWidth="1"/>
    <col min="2" max="2" width="27.625" style="2" customWidth="1"/>
    <col min="3" max="3" width="16.125" style="2" customWidth="1"/>
    <col min="4" max="4" width="17.50390625" style="2" customWidth="1"/>
    <col min="5" max="16384" width="9.00390625" style="2" customWidth="1"/>
  </cols>
  <sheetData>
    <row r="1" spans="1:4" ht="36" customHeight="1">
      <c r="A1" s="106" t="s">
        <v>87</v>
      </c>
      <c r="B1" s="106"/>
      <c r="C1" s="106"/>
      <c r="D1" s="106"/>
    </row>
    <row r="2" spans="1:4" ht="32.25" customHeight="1">
      <c r="A2" s="107" t="s">
        <v>88</v>
      </c>
      <c r="B2" s="108"/>
      <c r="C2" s="108"/>
      <c r="D2" s="108"/>
    </row>
    <row r="3" spans="1:4" s="30" customFormat="1" ht="18" customHeight="1">
      <c r="A3" s="61" t="str">
        <f>'汇总表'!A3</f>
        <v>合同段编号：BTBRCSG-1</v>
      </c>
      <c r="B3" s="8"/>
      <c r="C3" s="8"/>
      <c r="D3" s="78" t="s">
        <v>40</v>
      </c>
    </row>
    <row r="4" spans="1:4" s="80" customFormat="1" ht="27" customHeight="1">
      <c r="A4" s="79" t="s">
        <v>89</v>
      </c>
      <c r="B4" s="79" t="s">
        <v>90</v>
      </c>
      <c r="C4" s="79" t="s">
        <v>91</v>
      </c>
      <c r="D4" s="79" t="s">
        <v>92</v>
      </c>
    </row>
    <row r="5" spans="1:4" s="3" customFormat="1" ht="27" customHeight="1">
      <c r="A5" s="97" t="s">
        <v>685</v>
      </c>
      <c r="B5" s="91" t="s">
        <v>686</v>
      </c>
      <c r="C5" s="6"/>
      <c r="D5" s="5">
        <v>900000</v>
      </c>
    </row>
    <row r="6" spans="1:4" s="3" customFormat="1" ht="27" customHeight="1">
      <c r="A6" s="97" t="s">
        <v>665</v>
      </c>
      <c r="B6" s="91" t="s">
        <v>687</v>
      </c>
      <c r="C6" s="6"/>
      <c r="D6" s="5">
        <v>400000</v>
      </c>
    </row>
    <row r="7" spans="1:4" s="3" customFormat="1" ht="27" customHeight="1">
      <c r="A7" s="93" t="s">
        <v>667</v>
      </c>
      <c r="B7" s="94" t="s">
        <v>668</v>
      </c>
      <c r="C7" s="6"/>
      <c r="D7" s="5">
        <v>2815000</v>
      </c>
    </row>
    <row r="8" spans="1:4" s="3" customFormat="1" ht="27" customHeight="1">
      <c r="A8" s="93" t="s">
        <v>669</v>
      </c>
      <c r="B8" s="94" t="s">
        <v>670</v>
      </c>
      <c r="C8" s="6"/>
      <c r="D8" s="5">
        <v>515000</v>
      </c>
    </row>
    <row r="9" spans="1:4" s="3" customFormat="1" ht="27" customHeight="1">
      <c r="A9" s="93" t="s">
        <v>671</v>
      </c>
      <c r="B9" s="95" t="s">
        <v>672</v>
      </c>
      <c r="C9" s="6"/>
      <c r="D9" s="5">
        <v>125000</v>
      </c>
    </row>
    <row r="10" spans="1:4" s="3" customFormat="1" ht="27" customHeight="1">
      <c r="A10" s="96" t="s">
        <v>679</v>
      </c>
      <c r="B10" s="95" t="s">
        <v>680</v>
      </c>
      <c r="C10" s="6"/>
      <c r="D10" s="5">
        <v>250000</v>
      </c>
    </row>
    <row r="11" spans="1:4" s="3" customFormat="1" ht="27" customHeight="1">
      <c r="A11" s="6"/>
      <c r="B11" s="6"/>
      <c r="C11" s="6"/>
      <c r="D11" s="5"/>
    </row>
    <row r="12" spans="1:4" s="3" customFormat="1" ht="27" customHeight="1">
      <c r="A12" s="6"/>
      <c r="B12" s="6"/>
      <c r="C12" s="6"/>
      <c r="D12" s="5"/>
    </row>
    <row r="13" spans="1:4" s="3" customFormat="1" ht="27" customHeight="1">
      <c r="A13" s="6"/>
      <c r="B13" s="6"/>
      <c r="C13" s="6"/>
      <c r="D13" s="5"/>
    </row>
    <row r="14" spans="1:4" s="3" customFormat="1" ht="27" customHeight="1">
      <c r="A14" s="105" t="s">
        <v>93</v>
      </c>
      <c r="B14" s="105"/>
      <c r="C14" s="105"/>
      <c r="D14" s="7">
        <f>SUM(D5:D13)</f>
        <v>5005000</v>
      </c>
    </row>
    <row r="15" ht="24" customHeight="1"/>
    <row r="16" ht="24" customHeight="1"/>
    <row r="17" ht="24" customHeight="1"/>
    <row r="18" ht="24" customHeight="1"/>
    <row r="19" ht="24" customHeight="1"/>
    <row r="20" ht="24" customHeight="1"/>
  </sheetData>
  <sheetProtection password="C6D1" sheet="1" formatCells="0" formatColumns="0" formatRows="0"/>
  <mergeCells count="3">
    <mergeCell ref="A14:C14"/>
    <mergeCell ref="A1:D1"/>
    <mergeCell ref="A2:D2"/>
  </mergeCells>
  <dataValidations count="1">
    <dataValidation allowBlank="1" showInputMessage="1" showErrorMessage="1" imeMode="on" sqref="B7:B8"/>
  </dataValidations>
  <printOptions horizontalCentered="1"/>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dc:creator>
  <cp:keywords/>
  <dc:description/>
  <cp:lastModifiedBy>Sky123.Org</cp:lastModifiedBy>
  <cp:lastPrinted>2019-09-23T08:40:13Z</cp:lastPrinted>
  <dcterms:created xsi:type="dcterms:W3CDTF">2008-07-05T17:48:01Z</dcterms:created>
  <dcterms:modified xsi:type="dcterms:W3CDTF">2019-09-23T08:41:07Z</dcterms:modified>
  <cp:category/>
  <cp:version/>
  <cp:contentType/>
  <cp:contentStatus/>
</cp:coreProperties>
</file>